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05" windowHeight="6930" tabRatio="540" firstSheet="2" activeTab="4"/>
  </bookViews>
  <sheets>
    <sheet name="POINTS" sheetId="1" state="hidden" r:id="rId1"/>
    <sheet name="cadet général" sheetId="2" r:id="rId2"/>
    <sheet name="minime général" sheetId="3" r:id="rId3"/>
    <sheet name="benjamin général" sheetId="4" r:id="rId4"/>
    <sheet name="pupille général" sheetId="5" r:id="rId5"/>
    <sheet name="poussin général" sheetId="6" r:id="rId6"/>
    <sheet name="Feuil1" sheetId="7" r:id="rId7"/>
    <sheet name="Feuil2" sheetId="8" r:id="rId8"/>
  </sheets>
  <definedNames>
    <definedName name="_xlnm.Print_Area" localSheetId="3">'benjamin général'!$A$1:$AE$59</definedName>
    <definedName name="_xlnm.Print_Area" localSheetId="1">'cadet général'!$A$1:$AE$59</definedName>
    <definedName name="_xlnm.Print_Area" localSheetId="2">'minime général'!$A$1:$AE$59</definedName>
    <definedName name="_xlnm.Print_Area" localSheetId="5">'poussin général'!$A$1:$AE$49</definedName>
    <definedName name="_xlnm.Print_Area" localSheetId="4">'pupille général'!$A$1:$AE$59</definedName>
  </definedNames>
  <calcPr fullCalcOnLoad="1"/>
</workbook>
</file>

<file path=xl/sharedStrings.xml><?xml version="1.0" encoding="utf-8"?>
<sst xmlns="http://schemas.openxmlformats.org/spreadsheetml/2006/main" count="489" uniqueCount="204">
  <si>
    <t>catégorie :</t>
  </si>
  <si>
    <t>place</t>
  </si>
  <si>
    <t>doss</t>
  </si>
  <si>
    <t xml:space="preserve">nom </t>
  </si>
  <si>
    <t>prénom</t>
  </si>
  <si>
    <t>club</t>
  </si>
  <si>
    <t>n° licence</t>
  </si>
  <si>
    <t>temps</t>
  </si>
  <si>
    <t>pts</t>
  </si>
  <si>
    <t>10 pts</t>
  </si>
  <si>
    <t>temps total</t>
  </si>
  <si>
    <t>pts total</t>
  </si>
  <si>
    <t>Fédération Française de Cyclisme</t>
  </si>
  <si>
    <t xml:space="preserve">place </t>
  </si>
  <si>
    <t>points</t>
  </si>
  <si>
    <t>organisé par:</t>
  </si>
  <si>
    <t>le:</t>
  </si>
  <si>
    <t xml:space="preserve">comité Midi-Pyrénées </t>
  </si>
  <si>
    <t>orientation</t>
  </si>
  <si>
    <t>trial</t>
  </si>
  <si>
    <t>GARCONS</t>
  </si>
  <si>
    <t>FILLES</t>
  </si>
  <si>
    <t>MINIMES F&amp;G</t>
  </si>
  <si>
    <t>pts/55</t>
  </si>
  <si>
    <t>pts/18</t>
  </si>
  <si>
    <t>PUPILLES F&amp;G</t>
  </si>
  <si>
    <t>classement de:</t>
  </si>
  <si>
    <t xml:space="preserve">Trophée Régional des Jeunes Vététistes </t>
  </si>
  <si>
    <t>cross-country</t>
  </si>
  <si>
    <t>descente</t>
  </si>
  <si>
    <t>BENJAMINS-BENJAMINES</t>
  </si>
  <si>
    <t>POUSSINS -POUSSINES</t>
  </si>
  <si>
    <t>CADETS - CADETTES</t>
  </si>
  <si>
    <t>Samedi 18 et dimanche 19 juin 2011</t>
  </si>
  <si>
    <t xml:space="preserve">Pyrénissime Vélo Sport - Lourdes VTT </t>
  </si>
  <si>
    <t>SOULAT</t>
  </si>
  <si>
    <t>Théo</t>
  </si>
  <si>
    <t>VTTOBEARN</t>
  </si>
  <si>
    <t>VAYSSADE</t>
  </si>
  <si>
    <t>Noé</t>
  </si>
  <si>
    <t>CSO Millau</t>
  </si>
  <si>
    <t>DUBERNARD</t>
  </si>
  <si>
    <t>Louis</t>
  </si>
  <si>
    <t>STAFFORD</t>
  </si>
  <si>
    <t>Corto</t>
  </si>
  <si>
    <t>Pyrénissime VS</t>
  </si>
  <si>
    <t>CARIMALO</t>
  </si>
  <si>
    <t>Killian</t>
  </si>
  <si>
    <t>Albi Vélo Sport</t>
  </si>
  <si>
    <t>abandon</t>
  </si>
  <si>
    <t>LACRAMPE</t>
  </si>
  <si>
    <t>Audrey</t>
  </si>
  <si>
    <t>Luc</t>
  </si>
  <si>
    <t>MONTMIRAIL</t>
  </si>
  <si>
    <t>Léo</t>
  </si>
  <si>
    <t>US Colomiers</t>
  </si>
  <si>
    <t>BAILLON</t>
  </si>
  <si>
    <t>Melvin</t>
  </si>
  <si>
    <t>Pyrenissime Vélo Sport</t>
  </si>
  <si>
    <t>CROS</t>
  </si>
  <si>
    <t>Dorian</t>
  </si>
  <si>
    <t>LABROT</t>
  </si>
  <si>
    <t>Elliot</t>
  </si>
  <si>
    <t>Vélo Club Grauhlet</t>
  </si>
  <si>
    <t>PONTICO</t>
  </si>
  <si>
    <t>Quentin</t>
  </si>
  <si>
    <t>Lourdes VTT</t>
  </si>
  <si>
    <t>RODRIGUES</t>
  </si>
  <si>
    <t>SAYOUS</t>
  </si>
  <si>
    <t>Baptiste</t>
  </si>
  <si>
    <t>CARISEY</t>
  </si>
  <si>
    <t>BEUILLE</t>
  </si>
  <si>
    <t>Mathieu</t>
  </si>
  <si>
    <t>CAUSSE</t>
  </si>
  <si>
    <t>Mattéo</t>
  </si>
  <si>
    <t>NL</t>
  </si>
  <si>
    <t>BARRERE</t>
  </si>
  <si>
    <t>Montauban CF82</t>
  </si>
  <si>
    <t>DECOUT</t>
  </si>
  <si>
    <t>DABZAC</t>
  </si>
  <si>
    <t>Lucas</t>
  </si>
  <si>
    <t>Villeneuve C</t>
  </si>
  <si>
    <t>DEBIEN</t>
  </si>
  <si>
    <t>Chloé</t>
  </si>
  <si>
    <t>GILES</t>
  </si>
  <si>
    <t>Sara</t>
  </si>
  <si>
    <t>BARDOU</t>
  </si>
  <si>
    <t>Clément</t>
  </si>
  <si>
    <t>COLIN</t>
  </si>
  <si>
    <t>Guillaume</t>
  </si>
  <si>
    <t>PELTRAULT</t>
  </si>
  <si>
    <t>Txomin</t>
  </si>
  <si>
    <t>METRO</t>
  </si>
  <si>
    <t>Pierre</t>
  </si>
  <si>
    <t>Villeuneuve cyclisme</t>
  </si>
  <si>
    <t>DELCROS</t>
  </si>
  <si>
    <t>Cahors cyclisme</t>
  </si>
  <si>
    <t>SALEIL</t>
  </si>
  <si>
    <t>Audran</t>
  </si>
  <si>
    <t>ROUZAUT</t>
  </si>
  <si>
    <t>Thomas</t>
  </si>
  <si>
    <t>MONTEGUT</t>
  </si>
  <si>
    <t>Oihan</t>
  </si>
  <si>
    <t>PAILLARD</t>
  </si>
  <si>
    <t>Nathan</t>
  </si>
  <si>
    <t>PIERROZZI</t>
  </si>
  <si>
    <t>Benjamin</t>
  </si>
  <si>
    <t>Edgar</t>
  </si>
  <si>
    <t>COUTURE</t>
  </si>
  <si>
    <t>Cyril</t>
  </si>
  <si>
    <t>SASSUS</t>
  </si>
  <si>
    <t>Julien</t>
  </si>
  <si>
    <t>LABORDE</t>
  </si>
  <si>
    <t>Robin</t>
  </si>
  <si>
    <t>Pyrénissime Vélo Sport</t>
  </si>
  <si>
    <t>CHAMPIE</t>
  </si>
  <si>
    <t>Tom</t>
  </si>
  <si>
    <t>SALLE</t>
  </si>
  <si>
    <t>Cédric</t>
  </si>
  <si>
    <t>CAVILLON</t>
  </si>
  <si>
    <t>Bastien</t>
  </si>
  <si>
    <t>FERREIRA</t>
  </si>
  <si>
    <t>AMIAR</t>
  </si>
  <si>
    <t>Samy</t>
  </si>
  <si>
    <t>Villeneuve Cyclisme</t>
  </si>
  <si>
    <t>TOLON</t>
  </si>
  <si>
    <t>Arnaud</t>
  </si>
  <si>
    <t>Rémi</t>
  </si>
  <si>
    <t>MERTZ</t>
  </si>
  <si>
    <t>DE OLIVIERA</t>
  </si>
  <si>
    <t>Léa</t>
  </si>
  <si>
    <t>RAYSSEGUIER</t>
  </si>
  <si>
    <t>Lucie</t>
  </si>
  <si>
    <t>Auriane</t>
  </si>
  <si>
    <t>DUPRAT</t>
  </si>
  <si>
    <t>Charly</t>
  </si>
  <si>
    <t>Béarn VTT</t>
  </si>
  <si>
    <t>AOUSTIN</t>
  </si>
  <si>
    <t>Franck</t>
  </si>
  <si>
    <t>LOUSTAU</t>
  </si>
  <si>
    <t>Hugo</t>
  </si>
  <si>
    <t>LUSINCHI</t>
  </si>
  <si>
    <t>SAUNDERS</t>
  </si>
  <si>
    <t>Aymeric</t>
  </si>
  <si>
    <t>FABRE</t>
  </si>
  <si>
    <t>Alex</t>
  </si>
  <si>
    <t>Villeuneuve Cycliste</t>
  </si>
  <si>
    <t>LAFON</t>
  </si>
  <si>
    <t>Vincent</t>
  </si>
  <si>
    <t>Axel</t>
  </si>
  <si>
    <t>GARAY</t>
  </si>
  <si>
    <t>ROLLAND</t>
  </si>
  <si>
    <t>Thibault</t>
  </si>
  <si>
    <t>MARCENAC</t>
  </si>
  <si>
    <t>DECLAS</t>
  </si>
  <si>
    <t>Gabriel</t>
  </si>
  <si>
    <t>BORDES</t>
  </si>
  <si>
    <t>BARROSO</t>
  </si>
  <si>
    <t>Anthony</t>
  </si>
  <si>
    <t>Castelnau Vélo Team</t>
  </si>
  <si>
    <t>en cours</t>
  </si>
  <si>
    <t>HASSAN</t>
  </si>
  <si>
    <t>Sofian</t>
  </si>
  <si>
    <t>CABIROU</t>
  </si>
  <si>
    <t>Marine</t>
  </si>
  <si>
    <t>LAPORTE</t>
  </si>
  <si>
    <t>Marina</t>
  </si>
  <si>
    <t>Ludovic</t>
  </si>
  <si>
    <t>CARULLA</t>
  </si>
  <si>
    <t>Nicolas</t>
  </si>
  <si>
    <t>MENJOU</t>
  </si>
  <si>
    <t>Irénée</t>
  </si>
  <si>
    <t>Achille</t>
  </si>
  <si>
    <t>BOUTIE</t>
  </si>
  <si>
    <t>LAMARQUE</t>
  </si>
  <si>
    <t>Fabien</t>
  </si>
  <si>
    <t>LEVESQUE</t>
  </si>
  <si>
    <t>Dylan</t>
  </si>
  <si>
    <t>ROBERT</t>
  </si>
  <si>
    <t>PELUHET</t>
  </si>
  <si>
    <t>PUECH</t>
  </si>
  <si>
    <t>HUDRISIER</t>
  </si>
  <si>
    <t>Cyprien</t>
  </si>
  <si>
    <t>Sylvain</t>
  </si>
  <si>
    <t>CELLIER</t>
  </si>
  <si>
    <t>Villeuneuve C</t>
  </si>
  <si>
    <t>REQUENA</t>
  </si>
  <si>
    <t>Joris</t>
  </si>
  <si>
    <t>à 1 tour</t>
  </si>
  <si>
    <t>DAZZAN</t>
  </si>
  <si>
    <t>Julie</t>
  </si>
  <si>
    <t xml:space="preserve">Lourdes VTT </t>
  </si>
  <si>
    <t>MARTINEZ</t>
  </si>
  <si>
    <t>Addwyn</t>
  </si>
  <si>
    <t>BIBE</t>
  </si>
  <si>
    <t>Mélanie</t>
  </si>
  <si>
    <t>METOIS</t>
  </si>
  <si>
    <t>Khoren</t>
  </si>
  <si>
    <t>LOURDES VTT</t>
  </si>
  <si>
    <t>Lisa</t>
  </si>
  <si>
    <t>0:26:00:00</t>
  </si>
  <si>
    <t>BAROSO</t>
  </si>
  <si>
    <t>Castelnau vélo team</t>
  </si>
  <si>
    <t>Bearn VTT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</si>
</sst>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mm:ss.00"/>
    <numFmt numFmtId="166" formatCode="[h]:mm:ss.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8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20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shrinkToFit="1"/>
    </xf>
    <xf numFmtId="0" fontId="2" fillId="0" borderId="16" xfId="0" applyFont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165" fontId="13" fillId="0" borderId="19" xfId="0" applyNumberFormat="1" applyFont="1" applyBorder="1" applyAlignment="1">
      <alignment horizontal="center"/>
    </xf>
    <xf numFmtId="165" fontId="13" fillId="0" borderId="27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5" fontId="14" fillId="0" borderId="19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6" fontId="13" fillId="0" borderId="19" xfId="0" applyNumberFormat="1" applyFont="1" applyBorder="1" applyAlignment="1">
      <alignment horizontal="center"/>
    </xf>
    <xf numFmtId="1" fontId="13" fillId="0" borderId="27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65" fontId="13" fillId="0" borderId="19" xfId="0" applyNumberFormat="1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5" fontId="14" fillId="0" borderId="19" xfId="0" applyNumberFormat="1" applyFont="1" applyBorder="1" applyAlignment="1" applyProtection="1">
      <alignment horizontal="center"/>
      <protection locked="0"/>
    </xf>
    <xf numFmtId="166" fontId="13" fillId="0" borderId="19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165" fontId="13" fillId="0" borderId="19" xfId="0" applyNumberFormat="1" applyFont="1" applyBorder="1" applyAlignment="1" applyProtection="1">
      <alignment horizontal="center"/>
      <protection/>
    </xf>
    <xf numFmtId="166" fontId="14" fillId="0" borderId="19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165" fontId="13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24" xfId="0" applyFont="1" applyBorder="1" applyAlignment="1" applyProtection="1">
      <alignment horizontal="center"/>
      <protection locked="0"/>
    </xf>
    <xf numFmtId="165" fontId="14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2" fillId="0" borderId="21" xfId="0" applyNumberFormat="1" applyFont="1" applyBorder="1" applyAlignment="1" applyProtection="1">
      <alignment horizontal="center"/>
      <protection/>
    </xf>
    <xf numFmtId="1" fontId="2" fillId="0" borderId="21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3</xdr:row>
      <xdr:rowOff>0</xdr:rowOff>
    </xdr:from>
    <xdr:to>
      <xdr:col>2</xdr:col>
      <xdr:colOff>381000</xdr:colOff>
      <xdr:row>5</xdr:row>
      <xdr:rowOff>85725</xdr:rowOff>
    </xdr:to>
    <xdr:pic>
      <xdr:nvPicPr>
        <xdr:cNvPr id="1" name="Image 1" descr="nouveau logo ffc midi-pyrenees co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81075"/>
          <a:ext cx="1000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38100</xdr:rowOff>
    </xdr:from>
    <xdr:to>
      <xdr:col>2</xdr:col>
      <xdr:colOff>400050</xdr:colOff>
      <xdr:row>5</xdr:row>
      <xdr:rowOff>123825</xdr:rowOff>
    </xdr:to>
    <xdr:pic>
      <xdr:nvPicPr>
        <xdr:cNvPr id="1" name="Image 1" descr="nouveau logo ffc midi-pyrenees co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19175"/>
          <a:ext cx="1000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3</xdr:row>
      <xdr:rowOff>57150</xdr:rowOff>
    </xdr:from>
    <xdr:to>
      <xdr:col>2</xdr:col>
      <xdr:colOff>438150</xdr:colOff>
      <xdr:row>5</xdr:row>
      <xdr:rowOff>142875</xdr:rowOff>
    </xdr:to>
    <xdr:pic>
      <xdr:nvPicPr>
        <xdr:cNvPr id="1" name="Image 1" descr="nouveau logo ffc midi-pyrenees co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38225"/>
          <a:ext cx="1000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</xdr:row>
      <xdr:rowOff>19050</xdr:rowOff>
    </xdr:from>
    <xdr:to>
      <xdr:col>2</xdr:col>
      <xdr:colOff>342900</xdr:colOff>
      <xdr:row>5</xdr:row>
      <xdr:rowOff>104775</xdr:rowOff>
    </xdr:to>
    <xdr:pic>
      <xdr:nvPicPr>
        <xdr:cNvPr id="1" name="Image 1" descr="nouveau logo ffc midi-pyrenees co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00125"/>
          <a:ext cx="1000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0</xdr:rowOff>
    </xdr:from>
    <xdr:to>
      <xdr:col>2</xdr:col>
      <xdr:colOff>323850</xdr:colOff>
      <xdr:row>5</xdr:row>
      <xdr:rowOff>85725</xdr:rowOff>
    </xdr:to>
    <xdr:pic>
      <xdr:nvPicPr>
        <xdr:cNvPr id="1" name="Image 1" descr="nouveau logo ffc midi-pyrenees co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81075"/>
          <a:ext cx="1000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B52" sqref="B52"/>
    </sheetView>
  </sheetViews>
  <sheetFormatPr defaultColWidth="11.421875" defaultRowHeight="12.75"/>
  <cols>
    <col min="1" max="2" width="11.421875" style="4" customWidth="1"/>
  </cols>
  <sheetData>
    <row r="1" spans="1:2" ht="12.75">
      <c r="A1" s="4" t="s">
        <v>13</v>
      </c>
      <c r="B1" s="4" t="s">
        <v>14</v>
      </c>
    </row>
    <row r="2" spans="1:2" ht="12.75">
      <c r="A2" s="4">
        <v>1</v>
      </c>
      <c r="B2" s="4">
        <v>100</v>
      </c>
    </row>
    <row r="3" spans="1:2" ht="12.75">
      <c r="A3" s="4">
        <v>2</v>
      </c>
      <c r="B3" s="4">
        <v>90</v>
      </c>
    </row>
    <row r="4" spans="1:2" ht="12.75">
      <c r="A4" s="4">
        <v>3</v>
      </c>
      <c r="B4" s="4">
        <v>82</v>
      </c>
    </row>
    <row r="5" spans="1:2" ht="12.75">
      <c r="A5" s="4">
        <v>4</v>
      </c>
      <c r="B5" s="4">
        <v>76</v>
      </c>
    </row>
    <row r="6" spans="1:2" ht="12.75">
      <c r="A6" s="4">
        <v>5</v>
      </c>
      <c r="B6" s="4">
        <v>72</v>
      </c>
    </row>
    <row r="7" spans="1:2" ht="12.75">
      <c r="A7" s="4">
        <v>6</v>
      </c>
      <c r="B7" s="4">
        <v>68</v>
      </c>
    </row>
    <row r="8" spans="1:2" ht="12.75">
      <c r="A8" s="4">
        <v>7</v>
      </c>
      <c r="B8" s="4">
        <v>64</v>
      </c>
    </row>
    <row r="9" spans="1:2" ht="12.75">
      <c r="A9" s="4">
        <v>8</v>
      </c>
      <c r="B9" s="4">
        <v>60</v>
      </c>
    </row>
    <row r="10" spans="1:2" ht="12.75">
      <c r="A10" s="4">
        <v>9</v>
      </c>
      <c r="B10" s="4">
        <v>57</v>
      </c>
    </row>
    <row r="11" spans="1:2" ht="12.75">
      <c r="A11" s="4">
        <v>10</v>
      </c>
      <c r="B11" s="4">
        <v>54</v>
      </c>
    </row>
    <row r="12" spans="1:2" ht="12.75">
      <c r="A12" s="4">
        <v>11</v>
      </c>
      <c r="B12" s="4">
        <v>51</v>
      </c>
    </row>
    <row r="13" spans="1:2" ht="12.75">
      <c r="A13" s="4">
        <v>12</v>
      </c>
      <c r="B13" s="4">
        <v>48</v>
      </c>
    </row>
    <row r="14" spans="1:2" ht="12.75">
      <c r="A14" s="4">
        <v>13</v>
      </c>
      <c r="B14" s="4">
        <v>46</v>
      </c>
    </row>
    <row r="15" spans="1:2" ht="12.75">
      <c r="A15" s="4">
        <v>14</v>
      </c>
      <c r="B15" s="4">
        <v>44</v>
      </c>
    </row>
    <row r="16" spans="1:2" ht="12.75">
      <c r="A16" s="4">
        <v>15</v>
      </c>
      <c r="B16" s="4">
        <v>42</v>
      </c>
    </row>
    <row r="17" spans="1:2" ht="12.75">
      <c r="A17" s="4">
        <v>16</v>
      </c>
      <c r="B17" s="4">
        <v>40</v>
      </c>
    </row>
    <row r="18" spans="1:2" ht="12.75">
      <c r="A18" s="4">
        <v>17</v>
      </c>
      <c r="B18" s="4">
        <v>38</v>
      </c>
    </row>
    <row r="19" spans="1:2" ht="12.75">
      <c r="A19" s="4">
        <v>18</v>
      </c>
      <c r="B19" s="4">
        <v>36</v>
      </c>
    </row>
    <row r="20" spans="1:2" ht="12.75">
      <c r="A20" s="4">
        <v>19</v>
      </c>
      <c r="B20" s="4">
        <v>34</v>
      </c>
    </row>
    <row r="21" spans="1:2" ht="12.75">
      <c r="A21" s="4">
        <v>20</v>
      </c>
      <c r="B21" s="4">
        <v>32</v>
      </c>
    </row>
    <row r="22" spans="1:2" ht="12.75">
      <c r="A22" s="4">
        <v>21</v>
      </c>
      <c r="B22" s="4">
        <v>30</v>
      </c>
    </row>
    <row r="23" spans="1:2" ht="12.75">
      <c r="A23" s="4">
        <v>22</v>
      </c>
      <c r="B23" s="4">
        <v>29</v>
      </c>
    </row>
    <row r="24" spans="1:2" ht="12.75">
      <c r="A24" s="4">
        <v>23</v>
      </c>
      <c r="B24" s="4">
        <v>28</v>
      </c>
    </row>
    <row r="25" spans="1:2" ht="12.75">
      <c r="A25" s="4">
        <v>24</v>
      </c>
      <c r="B25" s="4">
        <v>27</v>
      </c>
    </row>
    <row r="26" spans="1:2" ht="12.75">
      <c r="A26" s="4">
        <v>25</v>
      </c>
      <c r="B26" s="4">
        <v>26</v>
      </c>
    </row>
    <row r="27" spans="1:2" ht="12.75">
      <c r="A27" s="4">
        <v>26</v>
      </c>
      <c r="B27" s="4">
        <v>25</v>
      </c>
    </row>
    <row r="28" spans="1:2" ht="12.75">
      <c r="A28" s="4">
        <v>27</v>
      </c>
      <c r="B28" s="4">
        <v>24</v>
      </c>
    </row>
    <row r="29" spans="1:2" ht="12.75">
      <c r="A29" s="4">
        <v>28</v>
      </c>
      <c r="B29" s="4">
        <v>23</v>
      </c>
    </row>
    <row r="30" spans="1:2" ht="12.75">
      <c r="A30" s="4">
        <v>29</v>
      </c>
      <c r="B30" s="4">
        <v>22</v>
      </c>
    </row>
    <row r="31" spans="1:2" ht="12.75">
      <c r="A31" s="4">
        <v>30</v>
      </c>
      <c r="B31" s="4">
        <v>21</v>
      </c>
    </row>
    <row r="32" spans="1:2" ht="12.75">
      <c r="A32" s="4">
        <v>31</v>
      </c>
      <c r="B32" s="4">
        <v>20</v>
      </c>
    </row>
    <row r="33" spans="1:2" ht="12.75">
      <c r="A33" s="4">
        <v>32</v>
      </c>
      <c r="B33" s="4">
        <v>19</v>
      </c>
    </row>
    <row r="34" spans="1:2" ht="12.75">
      <c r="A34" s="4">
        <v>33</v>
      </c>
      <c r="B34" s="4">
        <v>18</v>
      </c>
    </row>
    <row r="35" spans="1:2" ht="12.75">
      <c r="A35" s="4">
        <v>34</v>
      </c>
      <c r="B35" s="4">
        <v>17</v>
      </c>
    </row>
    <row r="36" spans="1:2" ht="12.75">
      <c r="A36" s="4">
        <v>35</v>
      </c>
      <c r="B36" s="4">
        <v>16</v>
      </c>
    </row>
    <row r="37" spans="1:2" ht="12.75">
      <c r="A37" s="4">
        <v>36</v>
      </c>
      <c r="B37" s="4">
        <v>15</v>
      </c>
    </row>
    <row r="38" spans="1:2" ht="12.75">
      <c r="A38" s="4">
        <v>37</v>
      </c>
      <c r="B38" s="4">
        <v>14</v>
      </c>
    </row>
    <row r="39" spans="1:2" ht="12.75">
      <c r="A39" s="4">
        <v>38</v>
      </c>
      <c r="B39" s="4">
        <v>13</v>
      </c>
    </row>
    <row r="40" spans="1:2" ht="12.75">
      <c r="A40" s="4">
        <v>39</v>
      </c>
      <c r="B40" s="4">
        <v>12</v>
      </c>
    </row>
    <row r="41" spans="1:2" ht="12.75">
      <c r="A41" s="4">
        <v>40</v>
      </c>
      <c r="B41" s="4">
        <v>11</v>
      </c>
    </row>
    <row r="42" spans="1:2" ht="12.75">
      <c r="A42" s="4">
        <v>41</v>
      </c>
      <c r="B42" s="4">
        <v>10</v>
      </c>
    </row>
    <row r="43" spans="1:2" ht="12.75">
      <c r="A43" s="4">
        <v>42</v>
      </c>
      <c r="B43" s="4">
        <v>9</v>
      </c>
    </row>
    <row r="44" spans="1:2" ht="12.75">
      <c r="A44" s="4">
        <v>43</v>
      </c>
      <c r="B44" s="4">
        <v>8</v>
      </c>
    </row>
    <row r="45" spans="1:2" ht="12.75">
      <c r="A45" s="4">
        <v>44</v>
      </c>
      <c r="B45" s="4">
        <v>7</v>
      </c>
    </row>
    <row r="46" spans="1:2" ht="12.75">
      <c r="A46" s="4">
        <v>45</v>
      </c>
      <c r="B46" s="4">
        <v>6</v>
      </c>
    </row>
    <row r="47" spans="1:2" ht="12.75">
      <c r="A47" s="4">
        <v>46</v>
      </c>
      <c r="B47" s="4">
        <v>5</v>
      </c>
    </row>
    <row r="48" spans="1:2" ht="12.75">
      <c r="A48" s="4">
        <v>47</v>
      </c>
      <c r="B48" s="4">
        <v>4</v>
      </c>
    </row>
    <row r="49" spans="1:2" ht="12.75">
      <c r="A49" s="4">
        <v>48</v>
      </c>
      <c r="B49" s="4">
        <v>3</v>
      </c>
    </row>
    <row r="50" spans="1:2" ht="12.75">
      <c r="A50" s="4">
        <v>49</v>
      </c>
      <c r="B50" s="4">
        <v>2</v>
      </c>
    </row>
    <row r="51" spans="1:2" ht="12.75">
      <c r="A51" s="4">
        <v>50</v>
      </c>
      <c r="B51" s="4">
        <v>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BC59"/>
  <sheetViews>
    <sheetView zoomScalePageLayoutView="0" workbookViewId="0" topLeftCell="A1">
      <selection activeCell="E60" sqref="E60"/>
    </sheetView>
  </sheetViews>
  <sheetFormatPr defaultColWidth="11.421875" defaultRowHeight="12.75"/>
  <cols>
    <col min="1" max="1" width="5.7109375" style="1" customWidth="1"/>
    <col min="2" max="2" width="6.140625" style="1" customWidth="1"/>
    <col min="3" max="4" width="13.7109375" style="1" customWidth="1"/>
    <col min="5" max="5" width="19.7109375" style="1" customWidth="1"/>
    <col min="6" max="6" width="12.7109375" style="1" customWidth="1"/>
    <col min="7" max="7" width="2.421875" style="1" customWidth="1"/>
    <col min="8" max="8" width="8.7109375" style="1" customWidth="1"/>
    <col min="9" max="9" width="5.00390625" style="1" customWidth="1"/>
    <col min="10" max="10" width="7.7109375" style="1" customWidth="1"/>
    <col min="11" max="11" width="5.57421875" style="1" customWidth="1"/>
    <col min="12" max="12" width="2.421875" style="1" customWidth="1"/>
    <col min="13" max="13" width="8.7109375" style="1" customWidth="1"/>
    <col min="14" max="14" width="5.00390625" style="1" customWidth="1"/>
    <col min="15" max="15" width="7.7109375" style="1" customWidth="1"/>
    <col min="16" max="16" width="5.57421875" style="1" customWidth="1"/>
    <col min="17" max="17" width="2.28125" style="1" customWidth="1"/>
    <col min="18" max="18" width="8.7109375" style="1" customWidth="1"/>
    <col min="19" max="19" width="5.7109375" style="1" customWidth="1"/>
    <col min="20" max="20" width="5.00390625" style="1" customWidth="1"/>
    <col min="21" max="21" width="7.7109375" style="1" customWidth="1"/>
    <col min="22" max="22" width="5.57421875" style="1" customWidth="1"/>
    <col min="23" max="23" width="1.7109375" style="1" customWidth="1"/>
    <col min="24" max="24" width="8.7109375" style="1" customWidth="1"/>
    <col min="25" max="25" width="5.7109375" style="1" customWidth="1"/>
    <col min="26" max="26" width="5.00390625" style="1" customWidth="1"/>
    <col min="27" max="27" width="7.7109375" style="1" customWidth="1"/>
    <col min="28" max="28" width="5.57421875" style="1" customWidth="1"/>
    <col min="29" max="29" width="2.28125" style="1" customWidth="1"/>
    <col min="30" max="31" width="11.7109375" style="8" customWidth="1"/>
    <col min="32" max="33" width="6.7109375" style="8" customWidth="1"/>
    <col min="34" max="34" width="1.7109375" style="8" customWidth="1"/>
    <col min="35" max="35" width="9.7109375" style="8" customWidth="1"/>
    <col min="36" max="36" width="5.00390625" style="8" customWidth="1"/>
    <col min="37" max="38" width="6.7109375" style="8" customWidth="1"/>
    <col min="39" max="39" width="1.7109375" style="8" customWidth="1"/>
    <col min="40" max="40" width="12.28125" style="8" customWidth="1"/>
    <col min="41" max="41" width="10.7109375" style="8" customWidth="1"/>
    <col min="42" max="16384" width="11.421875" style="1" customWidth="1"/>
  </cols>
  <sheetData>
    <row r="1" spans="2:34" ht="25.5" customHeight="1">
      <c r="B1" s="96" t="s">
        <v>26</v>
      </c>
      <c r="C1" s="96"/>
      <c r="D1" s="93" t="s">
        <v>27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7" t="s">
        <v>0</v>
      </c>
      <c r="Q1" s="97"/>
      <c r="R1" s="97"/>
      <c r="S1" s="95" t="s">
        <v>32</v>
      </c>
      <c r="T1" s="95"/>
      <c r="U1" s="95"/>
      <c r="V1" s="95"/>
      <c r="W1" s="95"/>
      <c r="X1" s="95"/>
      <c r="Y1" s="95"/>
      <c r="Z1" s="95"/>
      <c r="AA1" s="95"/>
      <c r="AB1" s="95"/>
      <c r="AC1" s="66"/>
      <c r="AD1" s="66"/>
      <c r="AE1" s="66"/>
      <c r="AF1" s="66"/>
      <c r="AG1" s="66"/>
      <c r="AH1" s="66"/>
    </row>
    <row r="2" spans="2:41" ht="25.5">
      <c r="B2" s="96" t="s">
        <v>16</v>
      </c>
      <c r="C2" s="96"/>
      <c r="D2" s="93" t="s">
        <v>33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2"/>
      <c r="AI2" s="15"/>
      <c r="AJ2" s="15"/>
      <c r="AK2" s="15"/>
      <c r="AL2" s="15"/>
      <c r="AM2" s="14"/>
      <c r="AN2" s="14"/>
      <c r="AO2" s="14"/>
    </row>
    <row r="3" spans="2:48" ht="26.25">
      <c r="B3" s="96" t="s">
        <v>15</v>
      </c>
      <c r="C3" s="96"/>
      <c r="D3" s="94" t="s">
        <v>34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13"/>
      <c r="AK3" s="13"/>
      <c r="AL3" s="13"/>
      <c r="AM3" s="13"/>
      <c r="AN3" s="3"/>
      <c r="AO3" s="12"/>
      <c r="AQ3" s="98"/>
      <c r="AR3" s="98"/>
      <c r="AS3" s="98"/>
      <c r="AT3" s="98"/>
      <c r="AU3" s="98"/>
      <c r="AV3" s="98"/>
    </row>
    <row r="4" spans="1:6" ht="15.75">
      <c r="A4" s="99" t="s">
        <v>17</v>
      </c>
      <c r="B4" s="99"/>
      <c r="C4" s="99"/>
      <c r="D4" s="99"/>
      <c r="E4" s="99"/>
      <c r="F4" s="99"/>
    </row>
    <row r="5" spans="1:43" ht="16.5" thickBot="1">
      <c r="A5" s="100" t="s">
        <v>12</v>
      </c>
      <c r="B5" s="100"/>
      <c r="C5" s="100"/>
      <c r="D5" s="100"/>
      <c r="E5" s="100"/>
      <c r="F5" s="100"/>
      <c r="AQ5" s="49"/>
    </row>
    <row r="6" spans="8:43" ht="13.5" thickBot="1">
      <c r="H6" s="90" t="s">
        <v>28</v>
      </c>
      <c r="I6" s="91"/>
      <c r="J6" s="91"/>
      <c r="K6" s="92"/>
      <c r="M6" s="90" t="s">
        <v>29</v>
      </c>
      <c r="N6" s="91"/>
      <c r="O6" s="91"/>
      <c r="P6" s="92"/>
      <c r="R6" s="90" t="s">
        <v>18</v>
      </c>
      <c r="S6" s="91"/>
      <c r="T6" s="91"/>
      <c r="U6" s="91"/>
      <c r="V6" s="92"/>
      <c r="W6" s="30"/>
      <c r="X6" s="90" t="s">
        <v>19</v>
      </c>
      <c r="Y6" s="91"/>
      <c r="Z6" s="91"/>
      <c r="AA6" s="91"/>
      <c r="AB6" s="92"/>
      <c r="AH6" s="12"/>
      <c r="AN6" s="32"/>
      <c r="AO6" s="32"/>
      <c r="AQ6" s="49"/>
    </row>
    <row r="7" spans="1:55" s="8" customFormat="1" ht="13.5" customHeight="1" thickBot="1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7" t="s">
        <v>6</v>
      </c>
      <c r="H7" s="9" t="s">
        <v>7</v>
      </c>
      <c r="I7" s="10" t="s">
        <v>1</v>
      </c>
      <c r="J7" s="10" t="s">
        <v>8</v>
      </c>
      <c r="K7" s="11" t="s">
        <v>9</v>
      </c>
      <c r="M7" s="9" t="s">
        <v>7</v>
      </c>
      <c r="N7" s="10" t="s">
        <v>1</v>
      </c>
      <c r="O7" s="10" t="s">
        <v>8</v>
      </c>
      <c r="P7" s="11" t="s">
        <v>9</v>
      </c>
      <c r="R7" s="9" t="s">
        <v>7</v>
      </c>
      <c r="S7" s="16" t="s">
        <v>23</v>
      </c>
      <c r="T7" s="10" t="s">
        <v>1</v>
      </c>
      <c r="U7" s="10" t="s">
        <v>8</v>
      </c>
      <c r="V7" s="11" t="s">
        <v>9</v>
      </c>
      <c r="W7" s="32"/>
      <c r="X7" s="9" t="s">
        <v>7</v>
      </c>
      <c r="Y7" s="16" t="s">
        <v>24</v>
      </c>
      <c r="Z7" s="10" t="s">
        <v>1</v>
      </c>
      <c r="AA7" s="10" t="s">
        <v>8</v>
      </c>
      <c r="AB7" s="11" t="s">
        <v>9</v>
      </c>
      <c r="AD7" s="5" t="s">
        <v>10</v>
      </c>
      <c r="AE7" s="7" t="s">
        <v>11</v>
      </c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</row>
    <row r="8" spans="1:55" ht="11.25" customHeight="1" thickBot="1">
      <c r="A8" s="33"/>
      <c r="B8" s="33"/>
      <c r="C8" s="33"/>
      <c r="D8" s="33"/>
      <c r="E8" s="33"/>
      <c r="F8" s="33"/>
      <c r="H8" s="34"/>
      <c r="I8" s="34"/>
      <c r="J8" s="34"/>
      <c r="K8" s="34"/>
      <c r="M8" s="34"/>
      <c r="N8" s="34"/>
      <c r="O8" s="34"/>
      <c r="P8" s="34"/>
      <c r="R8" s="34"/>
      <c r="S8" s="34"/>
      <c r="T8" s="34"/>
      <c r="U8" s="34"/>
      <c r="V8" s="34"/>
      <c r="W8" s="32"/>
      <c r="X8" s="34"/>
      <c r="Y8" s="34"/>
      <c r="Z8" s="34"/>
      <c r="AA8" s="34"/>
      <c r="AB8" s="34"/>
      <c r="AD8" s="34"/>
      <c r="AE8" s="34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</row>
    <row r="9" spans="1:31" ht="12.75">
      <c r="A9" s="84" t="s">
        <v>20</v>
      </c>
      <c r="B9" s="85"/>
      <c r="C9" s="85"/>
      <c r="D9" s="85"/>
      <c r="E9" s="85"/>
      <c r="F9" s="86"/>
      <c r="H9" s="35"/>
      <c r="I9" s="37"/>
      <c r="J9" s="38"/>
      <c r="K9" s="39"/>
      <c r="M9" s="35"/>
      <c r="N9" s="37"/>
      <c r="O9" s="38"/>
      <c r="P9" s="39"/>
      <c r="R9" s="35"/>
      <c r="S9" s="36"/>
      <c r="T9" s="37"/>
      <c r="U9" s="38"/>
      <c r="V9" s="39"/>
      <c r="W9" s="30"/>
      <c r="X9" s="35"/>
      <c r="Y9" s="36"/>
      <c r="Z9" s="37"/>
      <c r="AA9" s="38"/>
      <c r="AB9" s="39"/>
      <c r="AD9" s="40"/>
      <c r="AE9" s="39"/>
    </row>
    <row r="10" spans="1:39" ht="12.75">
      <c r="A10" s="17"/>
      <c r="B10" s="18"/>
      <c r="C10" s="18"/>
      <c r="D10" s="18"/>
      <c r="E10" s="18"/>
      <c r="F10" s="19"/>
      <c r="G10" s="50"/>
      <c r="H10" s="51"/>
      <c r="I10" s="25"/>
      <c r="J10" s="52"/>
      <c r="K10" s="53"/>
      <c r="L10" s="50"/>
      <c r="M10" s="51"/>
      <c r="N10" s="68"/>
      <c r="O10" s="52"/>
      <c r="P10" s="53"/>
      <c r="Q10" s="50"/>
      <c r="R10" s="35"/>
      <c r="S10" s="36"/>
      <c r="T10" s="37"/>
      <c r="U10" s="41"/>
      <c r="V10" s="39"/>
      <c r="W10" s="30"/>
      <c r="X10" s="35"/>
      <c r="Y10" s="36"/>
      <c r="Z10" s="37"/>
      <c r="AA10" s="41"/>
      <c r="AB10" s="39"/>
      <c r="AC10" s="50"/>
      <c r="AD10" s="55"/>
      <c r="AE10" s="53"/>
      <c r="AH10" s="54"/>
      <c r="AM10" s="54"/>
    </row>
    <row r="11" spans="1:43" ht="12.75">
      <c r="A11" s="20">
        <v>1</v>
      </c>
      <c r="B11" s="21">
        <v>403</v>
      </c>
      <c r="C11" s="69" t="s">
        <v>168</v>
      </c>
      <c r="D11" s="69" t="s">
        <v>169</v>
      </c>
      <c r="E11" s="69" t="s">
        <v>40</v>
      </c>
      <c r="F11" s="70">
        <v>2212034355</v>
      </c>
      <c r="H11" s="56">
        <v>0.027442129629629632</v>
      </c>
      <c r="I11" s="67">
        <v>2</v>
      </c>
      <c r="J11" s="41">
        <f>VLOOKUP(I11,POINTS!$A$2:POINTS!$B$51,2)</f>
        <v>90</v>
      </c>
      <c r="K11" s="57">
        <v>10</v>
      </c>
      <c r="M11" s="58">
        <v>0.0012881944444444445</v>
      </c>
      <c r="N11" s="68">
        <v>5</v>
      </c>
      <c r="O11" s="41">
        <f>VLOOKUP(N11,POINTS!$A$2:POINTS!$B$51,2)</f>
        <v>72</v>
      </c>
      <c r="P11" s="57">
        <v>10</v>
      </c>
      <c r="R11" s="42">
        <v>0.02878773148148148</v>
      </c>
      <c r="S11" s="43">
        <v>55</v>
      </c>
      <c r="T11" s="44">
        <v>1</v>
      </c>
      <c r="U11" s="41">
        <f>VLOOKUP(T11,POINTS!$A$2:POINTS!$B$51,2)</f>
        <v>100</v>
      </c>
      <c r="V11" s="39">
        <v>10</v>
      </c>
      <c r="W11" s="30"/>
      <c r="X11" s="35">
        <v>0.0013797453703703704</v>
      </c>
      <c r="Y11" s="43">
        <v>14</v>
      </c>
      <c r="Z11" s="44">
        <v>1</v>
      </c>
      <c r="AA11" s="41">
        <f>VLOOKUP(Z11,POINTS!$A$2:POINTS!$B$51,2)</f>
        <v>100</v>
      </c>
      <c r="AB11" s="39">
        <v>10</v>
      </c>
      <c r="AD11" s="59">
        <f aca="true" t="shared" si="0" ref="AD11:AD25">SUM(H11,M11,R11,X11)</f>
        <v>0.058897800925925926</v>
      </c>
      <c r="AE11" s="57">
        <f aca="true" t="shared" si="1" ref="AE11:AE25">SUM(J11:K11,O11:P11,U11:V11,AA11:AB11)</f>
        <v>402</v>
      </c>
      <c r="AQ11" s="49"/>
    </row>
    <row r="12" spans="1:43" ht="12.75">
      <c r="A12" s="20">
        <v>2</v>
      </c>
      <c r="B12" s="21">
        <v>401</v>
      </c>
      <c r="C12" s="69" t="s">
        <v>144</v>
      </c>
      <c r="D12" s="69" t="s">
        <v>167</v>
      </c>
      <c r="E12" s="69" t="s">
        <v>63</v>
      </c>
      <c r="F12" s="70">
        <v>2281017002</v>
      </c>
      <c r="H12" s="56">
        <v>0.03123842592592593</v>
      </c>
      <c r="I12" s="67">
        <v>7</v>
      </c>
      <c r="J12" s="41">
        <f>VLOOKUP(I12,POINTS!$A$2:POINTS!$B$51,2)</f>
        <v>64</v>
      </c>
      <c r="K12" s="57">
        <v>10</v>
      </c>
      <c r="M12" s="58">
        <v>0.0012189814814814813</v>
      </c>
      <c r="N12" s="68">
        <v>1</v>
      </c>
      <c r="O12" s="41">
        <f>VLOOKUP(N12,POINTS!$A$2:POINTS!$B$51,2)</f>
        <v>100</v>
      </c>
      <c r="P12" s="57">
        <v>10</v>
      </c>
      <c r="R12" s="42">
        <v>0.034684259259259255</v>
      </c>
      <c r="S12" s="43">
        <v>45</v>
      </c>
      <c r="T12" s="44">
        <v>4</v>
      </c>
      <c r="U12" s="41">
        <f>VLOOKUP(T12,POINTS!$A$2:POINTS!$B$51,2)</f>
        <v>76</v>
      </c>
      <c r="V12" s="39">
        <v>10</v>
      </c>
      <c r="W12" s="30"/>
      <c r="X12" s="35">
        <v>0.001964236111111111</v>
      </c>
      <c r="Y12" s="43">
        <v>13</v>
      </c>
      <c r="Z12" s="44">
        <v>2</v>
      </c>
      <c r="AA12" s="41">
        <f>VLOOKUP(Z12,POINTS!$A$2:POINTS!$B$51,2)</f>
        <v>90</v>
      </c>
      <c r="AB12" s="39">
        <v>10</v>
      </c>
      <c r="AD12" s="59">
        <f t="shared" si="0"/>
        <v>0.06910590277777778</v>
      </c>
      <c r="AE12" s="57">
        <f t="shared" si="1"/>
        <v>370</v>
      </c>
      <c r="AQ12" s="60"/>
    </row>
    <row r="13" spans="1:43" ht="12.75">
      <c r="A13" s="20">
        <v>3</v>
      </c>
      <c r="B13" s="21">
        <v>404</v>
      </c>
      <c r="C13" s="69" t="s">
        <v>170</v>
      </c>
      <c r="D13" s="69" t="s">
        <v>171</v>
      </c>
      <c r="E13" s="69" t="s">
        <v>66</v>
      </c>
      <c r="F13" s="70">
        <v>2265151142</v>
      </c>
      <c r="H13" s="56">
        <v>0.030347222222222223</v>
      </c>
      <c r="I13" s="67">
        <v>5</v>
      </c>
      <c r="J13" s="41">
        <f>VLOOKUP(I13,POINTS!$A$2:POINTS!$B$51,2)</f>
        <v>72</v>
      </c>
      <c r="K13" s="57">
        <v>10</v>
      </c>
      <c r="M13" s="58">
        <v>0.0012384259259259258</v>
      </c>
      <c r="N13" s="68">
        <v>2</v>
      </c>
      <c r="O13" s="41">
        <f>VLOOKUP(N13,POINTS!$A$2:POINTS!$B$51,2)</f>
        <v>90</v>
      </c>
      <c r="P13" s="57">
        <v>10</v>
      </c>
      <c r="R13" s="42">
        <v>0.025694444444444447</v>
      </c>
      <c r="S13" s="43">
        <v>43</v>
      </c>
      <c r="T13" s="44">
        <v>7</v>
      </c>
      <c r="U13" s="41">
        <f>VLOOKUP(T13,POINTS!$A$2:POINTS!$B$51,2)</f>
        <v>64</v>
      </c>
      <c r="V13" s="39">
        <v>10</v>
      </c>
      <c r="W13" s="30"/>
      <c r="X13" s="35">
        <v>0.0013651620370370371</v>
      </c>
      <c r="Y13" s="43">
        <v>12</v>
      </c>
      <c r="Z13" s="44">
        <v>3</v>
      </c>
      <c r="AA13" s="41">
        <f>VLOOKUP(Z13,POINTS!$A$2:POINTS!$B$51,2)</f>
        <v>82</v>
      </c>
      <c r="AB13" s="39">
        <v>10</v>
      </c>
      <c r="AD13" s="59">
        <f t="shared" si="0"/>
        <v>0.05864525462962963</v>
      </c>
      <c r="AE13" s="57">
        <f t="shared" si="1"/>
        <v>348</v>
      </c>
      <c r="AQ13" s="49"/>
    </row>
    <row r="14" spans="1:43" ht="12.75">
      <c r="A14" s="20">
        <v>4</v>
      </c>
      <c r="B14" s="21">
        <v>414</v>
      </c>
      <c r="C14" s="71" t="s">
        <v>92</v>
      </c>
      <c r="D14" s="69" t="s">
        <v>172</v>
      </c>
      <c r="E14" s="69" t="s">
        <v>81</v>
      </c>
      <c r="F14" s="70">
        <v>2231092032</v>
      </c>
      <c r="H14" s="56">
        <v>0.02695601851851852</v>
      </c>
      <c r="I14" s="67">
        <v>1</v>
      </c>
      <c r="J14" s="41">
        <f>VLOOKUP(I14,POINTS!$A$2:POINTS!$B$51,2)</f>
        <v>100</v>
      </c>
      <c r="K14" s="57">
        <v>10</v>
      </c>
      <c r="M14" s="58">
        <v>0.0014553240740740742</v>
      </c>
      <c r="N14" s="68">
        <v>10</v>
      </c>
      <c r="O14" s="41">
        <f>VLOOKUP(N14,POINTS!$A$2:POINTS!$B$51,2)</f>
        <v>54</v>
      </c>
      <c r="P14" s="57">
        <v>10</v>
      </c>
      <c r="R14" s="42">
        <v>0.03331851851851852</v>
      </c>
      <c r="S14" s="43">
        <v>47</v>
      </c>
      <c r="T14" s="44">
        <v>3</v>
      </c>
      <c r="U14" s="41">
        <f>VLOOKUP(T14,POINTS!$A$2:POINTS!$B$51,2)</f>
        <v>82</v>
      </c>
      <c r="V14" s="39">
        <v>10</v>
      </c>
      <c r="W14" s="30"/>
      <c r="X14" s="35">
        <v>0.0005299768518518519</v>
      </c>
      <c r="Y14" s="43">
        <v>2</v>
      </c>
      <c r="Z14" s="44">
        <v>11</v>
      </c>
      <c r="AA14" s="41">
        <f>VLOOKUP(Z14,POINTS!$A$2:POINTS!$B$51,2)</f>
        <v>51</v>
      </c>
      <c r="AB14" s="39">
        <v>10</v>
      </c>
      <c r="AD14" s="59">
        <f t="shared" si="0"/>
        <v>0.06225983796296297</v>
      </c>
      <c r="AE14" s="57">
        <f t="shared" si="1"/>
        <v>327</v>
      </c>
      <c r="AQ14" s="60"/>
    </row>
    <row r="15" spans="1:43" ht="12.75">
      <c r="A15" s="20">
        <v>5</v>
      </c>
      <c r="B15" s="21">
        <v>416</v>
      </c>
      <c r="C15" s="69" t="s">
        <v>142</v>
      </c>
      <c r="D15" s="69" t="s">
        <v>158</v>
      </c>
      <c r="E15" s="69" t="s">
        <v>136</v>
      </c>
      <c r="F15" s="70"/>
      <c r="H15" s="56">
        <v>0.027893518518518515</v>
      </c>
      <c r="I15" s="67">
        <v>3</v>
      </c>
      <c r="J15" s="41">
        <f>VLOOKUP(I15,POINTS!$A$2:POINTS!$B$51,2)</f>
        <v>82</v>
      </c>
      <c r="K15" s="57">
        <v>10</v>
      </c>
      <c r="M15" s="58">
        <v>0.0013711805555555554</v>
      </c>
      <c r="N15" s="68">
        <v>6</v>
      </c>
      <c r="O15" s="41">
        <f>VLOOKUP(N15,POINTS!$A$2:POINTS!$B$51,2)</f>
        <v>68</v>
      </c>
      <c r="P15" s="57">
        <v>10</v>
      </c>
      <c r="R15" s="42">
        <v>0.036045486111111115</v>
      </c>
      <c r="S15" s="43">
        <v>40</v>
      </c>
      <c r="T15" s="44">
        <v>10</v>
      </c>
      <c r="U15" s="41">
        <f>VLOOKUP(T15,POINTS!$A$2:POINTS!$B$51,2)</f>
        <v>54</v>
      </c>
      <c r="V15" s="39">
        <v>10</v>
      </c>
      <c r="W15" s="30"/>
      <c r="X15" s="35">
        <v>0.001075925925925926</v>
      </c>
      <c r="Y15" s="43">
        <v>10</v>
      </c>
      <c r="Z15" s="44">
        <v>4</v>
      </c>
      <c r="AA15" s="41">
        <f>VLOOKUP(Z15,POINTS!$A$2:POINTS!$B$51,2)</f>
        <v>76</v>
      </c>
      <c r="AB15" s="39">
        <v>10</v>
      </c>
      <c r="AD15" s="59">
        <f t="shared" si="0"/>
        <v>0.06638611111111112</v>
      </c>
      <c r="AE15" s="57">
        <f t="shared" si="1"/>
        <v>320</v>
      </c>
      <c r="AQ15" s="49"/>
    </row>
    <row r="16" spans="1:43" ht="12.75">
      <c r="A16" s="20">
        <v>6</v>
      </c>
      <c r="B16" s="21">
        <v>402</v>
      </c>
      <c r="C16" s="69" t="s">
        <v>173</v>
      </c>
      <c r="D16" s="69" t="s">
        <v>106</v>
      </c>
      <c r="E16" s="69" t="s">
        <v>63</v>
      </c>
      <c r="F16" s="70">
        <v>2281017097</v>
      </c>
      <c r="H16" s="56">
        <v>0.031064814814814812</v>
      </c>
      <c r="I16" s="67">
        <v>6</v>
      </c>
      <c r="J16" s="41">
        <f>VLOOKUP(I16,POINTS!$A$2:POINTS!$B$51,2)</f>
        <v>68</v>
      </c>
      <c r="K16" s="57">
        <v>10</v>
      </c>
      <c r="M16" s="58">
        <v>0.0012405092592592591</v>
      </c>
      <c r="N16" s="68">
        <v>3</v>
      </c>
      <c r="O16" s="41">
        <f>VLOOKUP(N16,POINTS!$A$2:POINTS!$B$51,2)</f>
        <v>82</v>
      </c>
      <c r="P16" s="57">
        <v>10</v>
      </c>
      <c r="R16" s="42">
        <v>0.03441886574074074</v>
      </c>
      <c r="S16" s="43">
        <v>21</v>
      </c>
      <c r="T16" s="44">
        <v>15</v>
      </c>
      <c r="U16" s="41">
        <f>VLOOKUP(T16,POINTS!$A$2:POINTS!$B$51,2)</f>
        <v>42</v>
      </c>
      <c r="V16" s="39">
        <v>10</v>
      </c>
      <c r="W16" s="30"/>
      <c r="X16" s="35">
        <v>0.0013167824074074074</v>
      </c>
      <c r="Y16" s="43">
        <v>10</v>
      </c>
      <c r="Z16" s="44">
        <v>5</v>
      </c>
      <c r="AA16" s="41">
        <f>VLOOKUP(Z16,POINTS!$A$2:POINTS!$B$51,2)</f>
        <v>72</v>
      </c>
      <c r="AB16" s="39">
        <v>10</v>
      </c>
      <c r="AD16" s="59">
        <f t="shared" si="0"/>
        <v>0.06804097222222222</v>
      </c>
      <c r="AE16" s="57">
        <f t="shared" si="1"/>
        <v>304</v>
      </c>
      <c r="AQ16" s="60"/>
    </row>
    <row r="17" spans="1:31" ht="12.75">
      <c r="A17" s="20">
        <v>7</v>
      </c>
      <c r="B17" s="21">
        <v>409</v>
      </c>
      <c r="C17" s="72" t="s">
        <v>174</v>
      </c>
      <c r="D17" s="73" t="s">
        <v>175</v>
      </c>
      <c r="E17" s="72" t="s">
        <v>58</v>
      </c>
      <c r="F17" s="74">
        <v>2265189080</v>
      </c>
      <c r="H17" s="56">
        <v>0.02971064814814815</v>
      </c>
      <c r="I17" s="67">
        <v>4</v>
      </c>
      <c r="J17" s="41">
        <f>VLOOKUP(I17,POINTS!$A$2:POINTS!$B$51,2)</f>
        <v>76</v>
      </c>
      <c r="K17" s="57">
        <v>10</v>
      </c>
      <c r="M17" s="58">
        <v>0.0013810185185185184</v>
      </c>
      <c r="N17" s="68">
        <v>7</v>
      </c>
      <c r="O17" s="41">
        <f>VLOOKUP(N17,POINTS!$A$2:POINTS!$B$51,2)</f>
        <v>64</v>
      </c>
      <c r="P17" s="57">
        <v>10</v>
      </c>
      <c r="R17" s="42">
        <v>0.03995625</v>
      </c>
      <c r="S17" s="43">
        <v>45</v>
      </c>
      <c r="T17" s="44">
        <v>5</v>
      </c>
      <c r="U17" s="41">
        <f>VLOOKUP(T17,POINTS!$A$2:POINTS!$B$51,2)</f>
        <v>72</v>
      </c>
      <c r="V17" s="39">
        <v>10</v>
      </c>
      <c r="W17" s="30"/>
      <c r="X17" s="35">
        <v>0.0006057870370370371</v>
      </c>
      <c r="Y17" s="43">
        <v>1</v>
      </c>
      <c r="Z17" s="44">
        <v>14</v>
      </c>
      <c r="AA17" s="41">
        <f>VLOOKUP(Z17,POINTS!$A$2:POINTS!$B$51,2)</f>
        <v>44</v>
      </c>
      <c r="AB17" s="39">
        <v>10</v>
      </c>
      <c r="AD17" s="59">
        <f t="shared" si="0"/>
        <v>0.0716537037037037</v>
      </c>
      <c r="AE17" s="57">
        <f t="shared" si="1"/>
        <v>296</v>
      </c>
    </row>
    <row r="18" spans="1:43" ht="12.75">
      <c r="A18" s="20">
        <v>8</v>
      </c>
      <c r="B18" s="21">
        <v>407</v>
      </c>
      <c r="C18" s="69" t="s">
        <v>176</v>
      </c>
      <c r="D18" s="69" t="s">
        <v>177</v>
      </c>
      <c r="E18" s="69" t="s">
        <v>40</v>
      </c>
      <c r="F18" s="70">
        <v>2212034099</v>
      </c>
      <c r="H18" s="56">
        <v>0.03858796296296297</v>
      </c>
      <c r="I18" s="67">
        <v>13</v>
      </c>
      <c r="J18" s="41">
        <f>VLOOKUP(I18,POINTS!$A$2:POINTS!$B$51,2)</f>
        <v>46</v>
      </c>
      <c r="K18" s="57">
        <v>10</v>
      </c>
      <c r="M18" s="58">
        <v>0.0012804398148148148</v>
      </c>
      <c r="N18" s="68">
        <v>4</v>
      </c>
      <c r="O18" s="41">
        <f>VLOOKUP(N18,POINTS!$A$2:POINTS!$B$51,2)</f>
        <v>76</v>
      </c>
      <c r="P18" s="57">
        <v>10</v>
      </c>
      <c r="R18" s="42">
        <v>0.030568750000000002</v>
      </c>
      <c r="S18" s="43">
        <v>40</v>
      </c>
      <c r="T18" s="44">
        <v>9</v>
      </c>
      <c r="U18" s="41">
        <f>VLOOKUP(T18,POINTS!$A$2:POINTS!$B$51,2)</f>
        <v>57</v>
      </c>
      <c r="V18" s="39">
        <v>10</v>
      </c>
      <c r="W18" s="30"/>
      <c r="X18" s="35">
        <v>0.001146296296296296</v>
      </c>
      <c r="Y18" s="43">
        <v>6</v>
      </c>
      <c r="Z18" s="44">
        <v>6</v>
      </c>
      <c r="AA18" s="41">
        <f>VLOOKUP(Z18,POINTS!$A$2:POINTS!$B$51,2)</f>
        <v>68</v>
      </c>
      <c r="AB18" s="39">
        <v>10</v>
      </c>
      <c r="AD18" s="59">
        <f t="shared" si="0"/>
        <v>0.07158344907407409</v>
      </c>
      <c r="AE18" s="57">
        <f t="shared" si="1"/>
        <v>287</v>
      </c>
      <c r="AQ18" s="49"/>
    </row>
    <row r="19" spans="1:31" ht="12.75">
      <c r="A19" s="20">
        <v>9</v>
      </c>
      <c r="B19" s="21">
        <v>411</v>
      </c>
      <c r="C19" s="69" t="s">
        <v>184</v>
      </c>
      <c r="D19" s="69" t="s">
        <v>138</v>
      </c>
      <c r="E19" s="69" t="s">
        <v>185</v>
      </c>
      <c r="F19" s="70">
        <v>2231092229</v>
      </c>
      <c r="H19" s="56">
        <v>0.0359375</v>
      </c>
      <c r="I19" s="67">
        <v>12</v>
      </c>
      <c r="J19" s="41">
        <f>VLOOKUP(I19,POINTS!$A$2:POINTS!$B$51,2)</f>
        <v>48</v>
      </c>
      <c r="K19" s="57">
        <v>10</v>
      </c>
      <c r="M19" s="58">
        <v>0.0018116898148148146</v>
      </c>
      <c r="N19" s="68">
        <v>14</v>
      </c>
      <c r="O19" s="41">
        <f>VLOOKUP(N19,POINTS!$A$2:POINTS!$B$51,2)</f>
        <v>44</v>
      </c>
      <c r="P19" s="57">
        <v>10</v>
      </c>
      <c r="R19" s="42">
        <v>0.037323495370370365</v>
      </c>
      <c r="S19" s="43">
        <v>55</v>
      </c>
      <c r="T19" s="44">
        <v>2</v>
      </c>
      <c r="U19" s="41">
        <f>VLOOKUP(T19,POINTS!$A$2:POINTS!$B$51,2)</f>
        <v>90</v>
      </c>
      <c r="V19" s="39">
        <v>10</v>
      </c>
      <c r="W19" s="30"/>
      <c r="X19" s="35">
        <v>0.0005697916666666666</v>
      </c>
      <c r="Y19" s="43">
        <v>2</v>
      </c>
      <c r="Z19" s="44">
        <v>12</v>
      </c>
      <c r="AA19" s="41">
        <f>VLOOKUP(Z19,POINTS!$A$2:POINTS!$B$51,2)</f>
        <v>48</v>
      </c>
      <c r="AB19" s="39">
        <v>10</v>
      </c>
      <c r="AD19" s="59">
        <f t="shared" si="0"/>
        <v>0.07564247685185184</v>
      </c>
      <c r="AE19" s="57">
        <f t="shared" si="1"/>
        <v>270</v>
      </c>
    </row>
    <row r="20" spans="1:31" ht="12.75">
      <c r="A20" s="20">
        <v>10</v>
      </c>
      <c r="B20" s="21">
        <v>405</v>
      </c>
      <c r="C20" s="69" t="s">
        <v>178</v>
      </c>
      <c r="D20" s="69" t="s">
        <v>87</v>
      </c>
      <c r="E20" s="69" t="s">
        <v>159</v>
      </c>
      <c r="F20" s="70">
        <v>2281322006</v>
      </c>
      <c r="H20" s="56">
        <v>0.03229166666666667</v>
      </c>
      <c r="I20" s="67">
        <v>9</v>
      </c>
      <c r="J20" s="41">
        <f>VLOOKUP(I20,POINTS!$A$2:POINTS!$B$51,2)</f>
        <v>57</v>
      </c>
      <c r="K20" s="57">
        <v>10</v>
      </c>
      <c r="M20" s="58">
        <v>0.0014443287037037037</v>
      </c>
      <c r="N20" s="68">
        <v>9</v>
      </c>
      <c r="O20" s="41">
        <f>VLOOKUP(N20,POINTS!$A$2:POINTS!$B$51,2)</f>
        <v>57</v>
      </c>
      <c r="P20" s="57">
        <v>10</v>
      </c>
      <c r="R20" s="42">
        <v>0.029928356481481483</v>
      </c>
      <c r="S20" s="43">
        <v>34</v>
      </c>
      <c r="T20" s="44">
        <v>11</v>
      </c>
      <c r="U20" s="41">
        <f>VLOOKUP(T20,POINTS!$A$2:POINTS!$B$51,2)</f>
        <v>51</v>
      </c>
      <c r="V20" s="39">
        <v>10</v>
      </c>
      <c r="W20" s="30"/>
      <c r="X20" s="35">
        <v>0.0012842592592592595</v>
      </c>
      <c r="Y20" s="43">
        <v>4</v>
      </c>
      <c r="Z20" s="44">
        <v>8</v>
      </c>
      <c r="AA20" s="41">
        <f>VLOOKUP(Z20,POINTS!$A$2:POINTS!$B$51,2)</f>
        <v>60</v>
      </c>
      <c r="AB20" s="39">
        <v>10</v>
      </c>
      <c r="AD20" s="59">
        <f t="shared" si="0"/>
        <v>0.06494861111111111</v>
      </c>
      <c r="AE20" s="57">
        <f t="shared" si="1"/>
        <v>265</v>
      </c>
    </row>
    <row r="21" spans="1:31" ht="12.75">
      <c r="A21" s="20">
        <v>11</v>
      </c>
      <c r="B21" s="21">
        <v>412</v>
      </c>
      <c r="C21" s="69" t="s">
        <v>179</v>
      </c>
      <c r="D21" s="69" t="s">
        <v>169</v>
      </c>
      <c r="E21" s="69" t="s">
        <v>58</v>
      </c>
      <c r="F21" s="70">
        <v>2265189153</v>
      </c>
      <c r="H21" s="56">
        <v>0.03164351851851852</v>
      </c>
      <c r="I21" s="67">
        <v>8</v>
      </c>
      <c r="J21" s="41">
        <f>VLOOKUP(I21,POINTS!$A$2:POINTS!$B$51,2)</f>
        <v>60</v>
      </c>
      <c r="K21" s="57">
        <v>10</v>
      </c>
      <c r="M21" s="58">
        <v>0.0017854166666666663</v>
      </c>
      <c r="N21" s="68">
        <v>13</v>
      </c>
      <c r="O21" s="41">
        <f>VLOOKUP(N21,POINTS!$A$2:POINTS!$B$51,2)</f>
        <v>46</v>
      </c>
      <c r="P21" s="57">
        <v>10</v>
      </c>
      <c r="R21" s="42">
        <v>0.04839768518518519</v>
      </c>
      <c r="S21" s="43">
        <v>45</v>
      </c>
      <c r="T21" s="44">
        <v>6</v>
      </c>
      <c r="U21" s="41">
        <f>VLOOKUP(T21,POINTS!$A$2:POINTS!$B$51,2)</f>
        <v>68</v>
      </c>
      <c r="V21" s="39">
        <v>10</v>
      </c>
      <c r="W21" s="30"/>
      <c r="X21" s="35">
        <v>0.0002821759259259259</v>
      </c>
      <c r="Y21" s="43">
        <v>1</v>
      </c>
      <c r="Z21" s="44">
        <v>13</v>
      </c>
      <c r="AA21" s="41">
        <f>VLOOKUP(Z21,POINTS!$A$2:POINTS!$B$51,2)</f>
        <v>46</v>
      </c>
      <c r="AB21" s="39">
        <v>10</v>
      </c>
      <c r="AD21" s="59">
        <f t="shared" si="0"/>
        <v>0.0821087962962963</v>
      </c>
      <c r="AE21" s="57">
        <f t="shared" si="1"/>
        <v>260</v>
      </c>
    </row>
    <row r="22" spans="1:31" ht="12.75">
      <c r="A22" s="20">
        <v>12</v>
      </c>
      <c r="B22" s="21">
        <v>408</v>
      </c>
      <c r="C22" s="69" t="s">
        <v>181</v>
      </c>
      <c r="D22" s="69" t="s">
        <v>182</v>
      </c>
      <c r="E22" s="69" t="s">
        <v>63</v>
      </c>
      <c r="F22" s="70">
        <v>2281017053</v>
      </c>
      <c r="H22" s="56">
        <v>0.0332175925925926</v>
      </c>
      <c r="I22" s="67">
        <v>10</v>
      </c>
      <c r="J22" s="41">
        <f>VLOOKUP(I22,POINTS!$A$2:POINTS!$B$51,2)</f>
        <v>54</v>
      </c>
      <c r="K22" s="57">
        <v>10</v>
      </c>
      <c r="M22" s="58">
        <v>0.001558449074074074</v>
      </c>
      <c r="N22" s="68">
        <v>12</v>
      </c>
      <c r="O22" s="41">
        <f>VLOOKUP(N22,POINTS!$A$2:POINTS!$B$51,2)</f>
        <v>48</v>
      </c>
      <c r="P22" s="57">
        <v>10</v>
      </c>
      <c r="R22" s="42">
        <v>0.04000324074074074</v>
      </c>
      <c r="S22" s="43">
        <v>33</v>
      </c>
      <c r="T22" s="44">
        <v>12</v>
      </c>
      <c r="U22" s="41">
        <f>VLOOKUP(T22,POINTS!$A$2:POINTS!$B$51,2)</f>
        <v>48</v>
      </c>
      <c r="V22" s="39">
        <v>10</v>
      </c>
      <c r="W22" s="30"/>
      <c r="X22" s="35">
        <v>0.0011766203703703702</v>
      </c>
      <c r="Y22" s="43">
        <v>6</v>
      </c>
      <c r="Z22" s="44">
        <v>7</v>
      </c>
      <c r="AA22" s="41">
        <f>VLOOKUP(Z22,POINTS!$A$2:POINTS!$B$51,2)</f>
        <v>64</v>
      </c>
      <c r="AB22" s="39">
        <v>10</v>
      </c>
      <c r="AD22" s="59">
        <f t="shared" si="0"/>
        <v>0.07595590277777779</v>
      </c>
      <c r="AE22" s="57">
        <f t="shared" si="1"/>
        <v>254</v>
      </c>
    </row>
    <row r="23" spans="1:31" ht="12.75">
      <c r="A23" s="20">
        <v>13</v>
      </c>
      <c r="B23" s="21">
        <v>410</v>
      </c>
      <c r="C23" s="69" t="s">
        <v>180</v>
      </c>
      <c r="D23" s="69" t="s">
        <v>169</v>
      </c>
      <c r="E23" s="69" t="s">
        <v>63</v>
      </c>
      <c r="F23" s="70">
        <v>2281017109</v>
      </c>
      <c r="H23" s="56">
        <v>0.03953703703703703</v>
      </c>
      <c r="I23" s="67">
        <v>14</v>
      </c>
      <c r="J23" s="41">
        <f>VLOOKUP(I23,POINTS!$A$2:POINTS!$B$51,2)</f>
        <v>44</v>
      </c>
      <c r="K23" s="57">
        <v>10</v>
      </c>
      <c r="M23" s="58">
        <v>0.001382638888888889</v>
      </c>
      <c r="N23" s="68">
        <v>8</v>
      </c>
      <c r="O23" s="41">
        <f>VLOOKUP(N23,POINTS!$A$2:POINTS!$B$51,2)</f>
        <v>60</v>
      </c>
      <c r="P23" s="57">
        <v>10</v>
      </c>
      <c r="R23" s="42">
        <v>0.03266875</v>
      </c>
      <c r="S23" s="43">
        <v>31</v>
      </c>
      <c r="T23" s="44">
        <v>14</v>
      </c>
      <c r="U23" s="41">
        <f>VLOOKUP(T23,POINTS!$A$2:POINTS!$B$51,2)</f>
        <v>44</v>
      </c>
      <c r="V23" s="39">
        <v>10</v>
      </c>
      <c r="W23" s="30"/>
      <c r="X23" s="35">
        <v>0.0009357638888888891</v>
      </c>
      <c r="Y23" s="43">
        <v>3</v>
      </c>
      <c r="Z23" s="44">
        <v>9</v>
      </c>
      <c r="AA23" s="41">
        <f>VLOOKUP(Z23,POINTS!$A$2:POINTS!$B$51,2)</f>
        <v>57</v>
      </c>
      <c r="AB23" s="39">
        <v>10</v>
      </c>
      <c r="AD23" s="59">
        <f t="shared" si="0"/>
        <v>0.07452418981481482</v>
      </c>
      <c r="AE23" s="57">
        <f t="shared" si="1"/>
        <v>245</v>
      </c>
    </row>
    <row r="24" spans="1:31" ht="12.75">
      <c r="A24" s="20">
        <v>14</v>
      </c>
      <c r="B24" s="21">
        <v>406</v>
      </c>
      <c r="C24" s="69" t="s">
        <v>68</v>
      </c>
      <c r="D24" s="69" t="s">
        <v>183</v>
      </c>
      <c r="E24" s="69" t="s">
        <v>66</v>
      </c>
      <c r="F24" s="70">
        <v>2265151149</v>
      </c>
      <c r="H24" s="56">
        <v>0.034942129629629635</v>
      </c>
      <c r="I24" s="67">
        <v>11</v>
      </c>
      <c r="J24" s="41">
        <f>VLOOKUP(I24,POINTS!$A$2:POINTS!$B$51,2)</f>
        <v>51</v>
      </c>
      <c r="K24" s="57">
        <v>10</v>
      </c>
      <c r="M24" s="58">
        <v>0.0014627314814814813</v>
      </c>
      <c r="N24" s="68">
        <v>11</v>
      </c>
      <c r="O24" s="41">
        <f>VLOOKUP(N24,POINTS!$A$2:POINTS!$B$51,2)</f>
        <v>51</v>
      </c>
      <c r="P24" s="57">
        <v>10</v>
      </c>
      <c r="R24" s="42">
        <v>0.03582928240740741</v>
      </c>
      <c r="S24" s="43">
        <v>32</v>
      </c>
      <c r="T24" s="44">
        <v>13</v>
      </c>
      <c r="U24" s="41">
        <f>VLOOKUP(T24,POINTS!$A$2:POINTS!$B$51,2)</f>
        <v>46</v>
      </c>
      <c r="V24" s="39">
        <v>10</v>
      </c>
      <c r="W24" s="30"/>
      <c r="X24" s="35">
        <v>0.0015285879629629627</v>
      </c>
      <c r="Y24" s="43">
        <v>3</v>
      </c>
      <c r="Z24" s="44">
        <v>10</v>
      </c>
      <c r="AA24" s="41">
        <f>VLOOKUP(Z24,POINTS!$A$2:POINTS!$B$51,2)</f>
        <v>54</v>
      </c>
      <c r="AB24" s="39">
        <v>10</v>
      </c>
      <c r="AD24" s="59">
        <f t="shared" si="0"/>
        <v>0.07376273148148149</v>
      </c>
      <c r="AE24" s="57">
        <f t="shared" si="1"/>
        <v>242</v>
      </c>
    </row>
    <row r="25" spans="1:31" ht="12.75">
      <c r="A25" s="20">
        <v>15</v>
      </c>
      <c r="B25" s="21">
        <v>415</v>
      </c>
      <c r="C25" s="69" t="s">
        <v>186</v>
      </c>
      <c r="D25" s="69" t="s">
        <v>187</v>
      </c>
      <c r="E25" s="69" t="s">
        <v>81</v>
      </c>
      <c r="F25" s="70">
        <v>2231092164</v>
      </c>
      <c r="H25" s="56" t="s">
        <v>188</v>
      </c>
      <c r="I25" s="67">
        <v>15</v>
      </c>
      <c r="J25" s="41">
        <f>VLOOKUP(I25,POINTS!$A$2:POINTS!$B$51,2)</f>
        <v>42</v>
      </c>
      <c r="K25" s="57">
        <v>10</v>
      </c>
      <c r="M25" s="58">
        <v>0.0022800925925925927</v>
      </c>
      <c r="N25" s="68">
        <v>15</v>
      </c>
      <c r="O25" s="41">
        <f>VLOOKUP(N25,POINTS!$A$2:POINTS!$B$51,2)</f>
        <v>42</v>
      </c>
      <c r="P25" s="57">
        <v>10</v>
      </c>
      <c r="R25" s="42">
        <v>0.040073611111111115</v>
      </c>
      <c r="S25" s="43">
        <v>41</v>
      </c>
      <c r="T25" s="44">
        <v>8</v>
      </c>
      <c r="U25" s="41">
        <f>VLOOKUP(T25,POINTS!$A$2:POINTS!$B$51,2)</f>
        <v>60</v>
      </c>
      <c r="V25" s="39">
        <v>10</v>
      </c>
      <c r="W25" s="30"/>
      <c r="X25" s="35">
        <v>0.00045555555555555556</v>
      </c>
      <c r="Y25" s="43">
        <v>0</v>
      </c>
      <c r="Z25" s="44">
        <v>15</v>
      </c>
      <c r="AA25" s="41">
        <f>VLOOKUP(Z25,POINTS!$A$2:POINTS!$B$51,2)</f>
        <v>42</v>
      </c>
      <c r="AB25" s="39">
        <v>10</v>
      </c>
      <c r="AD25" s="59">
        <f t="shared" si="0"/>
        <v>0.04280925925925926</v>
      </c>
      <c r="AE25" s="57">
        <f t="shared" si="1"/>
        <v>226</v>
      </c>
    </row>
    <row r="26" spans="1:31" ht="12.75">
      <c r="A26" s="20"/>
      <c r="B26" s="21"/>
      <c r="C26" s="69"/>
      <c r="D26" s="69"/>
      <c r="E26" s="69"/>
      <c r="F26" s="70"/>
      <c r="H26" s="56"/>
      <c r="I26" s="67"/>
      <c r="J26" s="41"/>
      <c r="K26" s="57"/>
      <c r="M26" s="58"/>
      <c r="N26" s="68"/>
      <c r="O26" s="41"/>
      <c r="P26" s="57"/>
      <c r="R26" s="42"/>
      <c r="S26" s="43"/>
      <c r="T26" s="44"/>
      <c r="U26" s="41"/>
      <c r="V26" s="39"/>
      <c r="W26" s="30"/>
      <c r="X26" s="35"/>
      <c r="Y26" s="43"/>
      <c r="Z26" s="44"/>
      <c r="AA26" s="41"/>
      <c r="AB26" s="39"/>
      <c r="AD26" s="59"/>
      <c r="AE26" s="57"/>
    </row>
    <row r="27" spans="1:31" ht="12.75">
      <c r="A27" s="20"/>
      <c r="B27" s="21"/>
      <c r="C27" s="69"/>
      <c r="D27" s="69"/>
      <c r="E27" s="69"/>
      <c r="F27" s="70"/>
      <c r="H27" s="56"/>
      <c r="I27" s="67"/>
      <c r="J27" s="41"/>
      <c r="K27" s="57"/>
      <c r="M27" s="58"/>
      <c r="N27" s="68"/>
      <c r="O27" s="41"/>
      <c r="P27" s="57"/>
      <c r="R27" s="42"/>
      <c r="S27" s="43"/>
      <c r="T27" s="44"/>
      <c r="U27" s="41"/>
      <c r="V27" s="39"/>
      <c r="W27" s="30"/>
      <c r="X27" s="35"/>
      <c r="Y27" s="43"/>
      <c r="Z27" s="44"/>
      <c r="AA27" s="41"/>
      <c r="AB27" s="39"/>
      <c r="AD27" s="59"/>
      <c r="AE27" s="57"/>
    </row>
    <row r="28" spans="1:31" ht="12.75">
      <c r="A28" s="20"/>
      <c r="B28" s="21"/>
      <c r="C28" s="69"/>
      <c r="D28" s="69"/>
      <c r="E28" s="69"/>
      <c r="F28" s="70"/>
      <c r="H28" s="56"/>
      <c r="I28" s="67"/>
      <c r="J28" s="41"/>
      <c r="K28" s="57"/>
      <c r="M28" s="58"/>
      <c r="N28" s="68"/>
      <c r="O28" s="41"/>
      <c r="P28" s="57"/>
      <c r="R28" s="42"/>
      <c r="S28" s="43"/>
      <c r="T28" s="44"/>
      <c r="U28" s="41"/>
      <c r="V28" s="39"/>
      <c r="W28" s="30"/>
      <c r="X28" s="35"/>
      <c r="Y28" s="43"/>
      <c r="Z28" s="44"/>
      <c r="AA28" s="41"/>
      <c r="AB28" s="39"/>
      <c r="AD28" s="59"/>
      <c r="AE28" s="57"/>
    </row>
    <row r="29" spans="1:31" ht="12.75">
      <c r="A29" s="20"/>
      <c r="B29" s="21"/>
      <c r="C29" s="69"/>
      <c r="D29" s="69"/>
      <c r="E29" s="69"/>
      <c r="F29" s="70"/>
      <c r="H29" s="56"/>
      <c r="I29" s="67"/>
      <c r="J29" s="41"/>
      <c r="K29" s="57"/>
      <c r="M29" s="58"/>
      <c r="N29" s="68"/>
      <c r="O29" s="41"/>
      <c r="P29" s="57"/>
      <c r="R29" s="42"/>
      <c r="S29" s="43"/>
      <c r="T29" s="44"/>
      <c r="U29" s="41"/>
      <c r="V29" s="39"/>
      <c r="W29" s="30"/>
      <c r="X29" s="35"/>
      <c r="Y29" s="43"/>
      <c r="Z29" s="44"/>
      <c r="AA29" s="41"/>
      <c r="AB29" s="39"/>
      <c r="AD29" s="59"/>
      <c r="AE29" s="57"/>
    </row>
    <row r="30" spans="1:31" ht="12.75">
      <c r="A30" s="20"/>
      <c r="B30" s="21"/>
      <c r="C30" s="72"/>
      <c r="D30" s="73"/>
      <c r="E30" s="72"/>
      <c r="F30" s="74"/>
      <c r="H30" s="56"/>
      <c r="I30" s="67"/>
      <c r="J30" s="41"/>
      <c r="K30" s="57"/>
      <c r="M30" s="58"/>
      <c r="N30" s="68"/>
      <c r="O30" s="41"/>
      <c r="P30" s="57"/>
      <c r="R30" s="42"/>
      <c r="S30" s="43"/>
      <c r="T30" s="44"/>
      <c r="U30" s="41"/>
      <c r="V30" s="39"/>
      <c r="W30" s="30"/>
      <c r="X30" s="35"/>
      <c r="Y30" s="43"/>
      <c r="Z30" s="44"/>
      <c r="AA30" s="41"/>
      <c r="AB30" s="39"/>
      <c r="AD30" s="59"/>
      <c r="AE30" s="57"/>
    </row>
    <row r="31" spans="1:31" ht="12.75">
      <c r="A31" s="20"/>
      <c r="B31" s="21"/>
      <c r="C31" s="69"/>
      <c r="D31" s="69"/>
      <c r="E31" s="69"/>
      <c r="F31" s="70"/>
      <c r="H31" s="56"/>
      <c r="I31" s="67"/>
      <c r="J31" s="41"/>
      <c r="K31" s="57"/>
      <c r="M31" s="58"/>
      <c r="N31" s="68"/>
      <c r="O31" s="41"/>
      <c r="P31" s="57"/>
      <c r="R31" s="42"/>
      <c r="S31" s="43"/>
      <c r="T31" s="44"/>
      <c r="U31" s="41"/>
      <c r="V31" s="39"/>
      <c r="W31" s="30"/>
      <c r="X31" s="35"/>
      <c r="Y31" s="43"/>
      <c r="Z31" s="44"/>
      <c r="AA31" s="41"/>
      <c r="AB31" s="39"/>
      <c r="AD31" s="59"/>
      <c r="AE31" s="57"/>
    </row>
    <row r="32" spans="1:31" ht="12.75">
      <c r="A32" s="20"/>
      <c r="B32" s="21"/>
      <c r="C32" s="73"/>
      <c r="D32" s="73"/>
      <c r="E32" s="73"/>
      <c r="F32" s="74"/>
      <c r="H32" s="56"/>
      <c r="I32" s="67"/>
      <c r="J32" s="41"/>
      <c r="K32" s="57"/>
      <c r="M32" s="58"/>
      <c r="N32" s="68"/>
      <c r="O32" s="41"/>
      <c r="P32" s="57"/>
      <c r="R32" s="42"/>
      <c r="S32" s="43"/>
      <c r="T32" s="44"/>
      <c r="U32" s="41"/>
      <c r="V32" s="39"/>
      <c r="W32" s="30"/>
      <c r="X32" s="35"/>
      <c r="Y32" s="43"/>
      <c r="Z32" s="44"/>
      <c r="AA32" s="41"/>
      <c r="AB32" s="39"/>
      <c r="AD32" s="59"/>
      <c r="AE32" s="57"/>
    </row>
    <row r="33" spans="1:31" ht="12.75">
      <c r="A33" s="20"/>
      <c r="B33" s="22"/>
      <c r="C33" s="75"/>
      <c r="D33" s="75"/>
      <c r="E33" s="75"/>
      <c r="F33" s="76"/>
      <c r="H33" s="56"/>
      <c r="I33" s="67"/>
      <c r="J33" s="41"/>
      <c r="K33" s="57"/>
      <c r="M33" s="58"/>
      <c r="N33" s="68"/>
      <c r="O33" s="41"/>
      <c r="P33" s="57"/>
      <c r="R33" s="42"/>
      <c r="S33" s="43"/>
      <c r="T33" s="44"/>
      <c r="U33" s="41"/>
      <c r="V33" s="39"/>
      <c r="W33" s="30"/>
      <c r="X33" s="35"/>
      <c r="Y33" s="43"/>
      <c r="Z33" s="44"/>
      <c r="AA33" s="41"/>
      <c r="AB33" s="39"/>
      <c r="AD33" s="59"/>
      <c r="AE33" s="57"/>
    </row>
    <row r="34" spans="1:31" ht="12.75">
      <c r="A34" s="20"/>
      <c r="B34" s="22"/>
      <c r="C34" s="75"/>
      <c r="D34" s="75"/>
      <c r="E34" s="75"/>
      <c r="F34" s="76"/>
      <c r="H34" s="56"/>
      <c r="I34" s="67"/>
      <c r="J34" s="41"/>
      <c r="K34" s="57"/>
      <c r="M34" s="58"/>
      <c r="N34" s="68"/>
      <c r="O34" s="41"/>
      <c r="P34" s="57"/>
      <c r="R34" s="42"/>
      <c r="S34" s="43"/>
      <c r="T34" s="44"/>
      <c r="U34" s="41"/>
      <c r="V34" s="39"/>
      <c r="W34" s="30"/>
      <c r="X34" s="35"/>
      <c r="Y34" s="43"/>
      <c r="Z34" s="44"/>
      <c r="AA34" s="41"/>
      <c r="AB34" s="39"/>
      <c r="AD34" s="59"/>
      <c r="AE34" s="57"/>
    </row>
    <row r="35" spans="1:31" ht="12.75">
      <c r="A35" s="20"/>
      <c r="B35" s="22"/>
      <c r="C35" s="75"/>
      <c r="D35" s="75"/>
      <c r="E35" s="75"/>
      <c r="F35" s="76"/>
      <c r="H35" s="56"/>
      <c r="I35" s="67"/>
      <c r="J35" s="41"/>
      <c r="K35" s="57"/>
      <c r="M35" s="58"/>
      <c r="N35" s="68"/>
      <c r="O35" s="41"/>
      <c r="P35" s="57"/>
      <c r="R35" s="42"/>
      <c r="S35" s="43"/>
      <c r="T35" s="44"/>
      <c r="U35" s="41"/>
      <c r="V35" s="39"/>
      <c r="W35" s="30"/>
      <c r="X35" s="35"/>
      <c r="Y35" s="43"/>
      <c r="Z35" s="44"/>
      <c r="AA35" s="41"/>
      <c r="AB35" s="39"/>
      <c r="AD35" s="59"/>
      <c r="AE35" s="57"/>
    </row>
    <row r="36" spans="1:31" ht="12.75">
      <c r="A36" s="20"/>
      <c r="B36" s="22"/>
      <c r="C36" s="75"/>
      <c r="D36" s="75"/>
      <c r="E36" s="75"/>
      <c r="F36" s="76"/>
      <c r="H36" s="56"/>
      <c r="I36" s="67"/>
      <c r="J36" s="41"/>
      <c r="K36" s="57"/>
      <c r="M36" s="58"/>
      <c r="N36" s="68"/>
      <c r="O36" s="41"/>
      <c r="P36" s="57"/>
      <c r="R36" s="42"/>
      <c r="S36" s="43"/>
      <c r="T36" s="44"/>
      <c r="U36" s="41"/>
      <c r="V36" s="39"/>
      <c r="W36" s="30"/>
      <c r="X36" s="35"/>
      <c r="Y36" s="43"/>
      <c r="Z36" s="44"/>
      <c r="AA36" s="41"/>
      <c r="AB36" s="39"/>
      <c r="AD36" s="59"/>
      <c r="AE36" s="57"/>
    </row>
    <row r="37" spans="1:31" ht="12.75">
      <c r="A37" s="20"/>
      <c r="B37" s="22"/>
      <c r="C37" s="75"/>
      <c r="D37" s="75"/>
      <c r="E37" s="75"/>
      <c r="F37" s="76"/>
      <c r="H37" s="56"/>
      <c r="I37" s="67"/>
      <c r="J37" s="41"/>
      <c r="K37" s="57"/>
      <c r="M37" s="58"/>
      <c r="N37" s="68"/>
      <c r="O37" s="41"/>
      <c r="P37" s="57"/>
      <c r="R37" s="42"/>
      <c r="S37" s="43"/>
      <c r="T37" s="44"/>
      <c r="U37" s="41"/>
      <c r="V37" s="39"/>
      <c r="W37" s="30"/>
      <c r="X37" s="35"/>
      <c r="Y37" s="43"/>
      <c r="Z37" s="44"/>
      <c r="AA37" s="41"/>
      <c r="AB37" s="39"/>
      <c r="AD37" s="59"/>
      <c r="AE37" s="57"/>
    </row>
    <row r="38" spans="1:31" ht="12.75">
      <c r="A38" s="20"/>
      <c r="B38" s="22"/>
      <c r="C38" s="75"/>
      <c r="D38" s="75"/>
      <c r="E38" s="75"/>
      <c r="F38" s="76"/>
      <c r="H38" s="56"/>
      <c r="I38" s="67"/>
      <c r="J38" s="41"/>
      <c r="K38" s="57"/>
      <c r="M38" s="58"/>
      <c r="N38" s="68"/>
      <c r="O38" s="41"/>
      <c r="P38" s="57"/>
      <c r="R38" s="42"/>
      <c r="S38" s="43"/>
      <c r="T38" s="44"/>
      <c r="U38" s="41"/>
      <c r="V38" s="39"/>
      <c r="W38" s="30"/>
      <c r="X38" s="35"/>
      <c r="Y38" s="43"/>
      <c r="Z38" s="44"/>
      <c r="AA38" s="41"/>
      <c r="AB38" s="39"/>
      <c r="AD38" s="59"/>
      <c r="AE38" s="57"/>
    </row>
    <row r="39" spans="1:31" ht="12.75">
      <c r="A39" s="20"/>
      <c r="B39" s="22"/>
      <c r="C39" s="75"/>
      <c r="D39" s="75"/>
      <c r="E39" s="75"/>
      <c r="F39" s="76"/>
      <c r="H39" s="56"/>
      <c r="I39" s="67"/>
      <c r="J39" s="41"/>
      <c r="K39" s="57"/>
      <c r="M39" s="58"/>
      <c r="N39" s="68"/>
      <c r="O39" s="41"/>
      <c r="P39" s="57"/>
      <c r="R39" s="42"/>
      <c r="S39" s="43"/>
      <c r="T39" s="44"/>
      <c r="U39" s="41"/>
      <c r="V39" s="39"/>
      <c r="W39" s="30"/>
      <c r="X39" s="35"/>
      <c r="Y39" s="43"/>
      <c r="Z39" s="44"/>
      <c r="AA39" s="41"/>
      <c r="AB39" s="39"/>
      <c r="AD39" s="59"/>
      <c r="AE39" s="57"/>
    </row>
    <row r="40" spans="1:31" ht="12.75">
      <c r="A40" s="20"/>
      <c r="B40" s="22"/>
      <c r="C40" s="75"/>
      <c r="D40" s="75"/>
      <c r="E40" s="75"/>
      <c r="F40" s="76"/>
      <c r="H40" s="56"/>
      <c r="I40" s="67"/>
      <c r="J40" s="41"/>
      <c r="K40" s="57"/>
      <c r="M40" s="58"/>
      <c r="N40" s="68"/>
      <c r="O40" s="41"/>
      <c r="P40" s="57"/>
      <c r="R40" s="42"/>
      <c r="S40" s="43"/>
      <c r="T40" s="44"/>
      <c r="U40" s="41"/>
      <c r="V40" s="39"/>
      <c r="W40" s="30"/>
      <c r="X40" s="35"/>
      <c r="Y40" s="43"/>
      <c r="Z40" s="44"/>
      <c r="AA40" s="41"/>
      <c r="AB40" s="39"/>
      <c r="AD40" s="59"/>
      <c r="AE40" s="57"/>
    </row>
    <row r="41" spans="1:31" ht="12.75">
      <c r="A41" s="20"/>
      <c r="B41" s="22"/>
      <c r="C41" s="75"/>
      <c r="D41" s="75"/>
      <c r="E41" s="75"/>
      <c r="F41" s="76"/>
      <c r="H41" s="56"/>
      <c r="I41" s="67"/>
      <c r="J41" s="41"/>
      <c r="K41" s="57"/>
      <c r="M41" s="58"/>
      <c r="N41" s="68"/>
      <c r="O41" s="41"/>
      <c r="P41" s="57"/>
      <c r="R41" s="42"/>
      <c r="S41" s="43"/>
      <c r="T41" s="44"/>
      <c r="U41" s="41"/>
      <c r="V41" s="39"/>
      <c r="W41" s="30"/>
      <c r="X41" s="35"/>
      <c r="Y41" s="43"/>
      <c r="Z41" s="44"/>
      <c r="AA41" s="41"/>
      <c r="AB41" s="39"/>
      <c r="AD41" s="59"/>
      <c r="AE41" s="57"/>
    </row>
    <row r="42" spans="1:31" ht="12.75">
      <c r="A42" s="20"/>
      <c r="B42" s="22"/>
      <c r="C42" s="75"/>
      <c r="D42" s="75"/>
      <c r="E42" s="75"/>
      <c r="F42" s="76"/>
      <c r="H42" s="56"/>
      <c r="I42" s="67"/>
      <c r="J42" s="41"/>
      <c r="K42" s="57"/>
      <c r="M42" s="58"/>
      <c r="N42" s="68"/>
      <c r="O42" s="41"/>
      <c r="P42" s="57"/>
      <c r="R42" s="42"/>
      <c r="S42" s="43"/>
      <c r="T42" s="44"/>
      <c r="U42" s="41"/>
      <c r="V42" s="39"/>
      <c r="W42" s="30"/>
      <c r="X42" s="35"/>
      <c r="Y42" s="43"/>
      <c r="Z42" s="44"/>
      <c r="AA42" s="41"/>
      <c r="AB42" s="39"/>
      <c r="AD42" s="59"/>
      <c r="AE42" s="57"/>
    </row>
    <row r="43" spans="1:31" ht="12.75">
      <c r="A43" s="20"/>
      <c r="B43" s="22"/>
      <c r="C43" s="75"/>
      <c r="D43" s="75"/>
      <c r="E43" s="75"/>
      <c r="F43" s="76"/>
      <c r="H43" s="56"/>
      <c r="I43" s="67"/>
      <c r="J43" s="41"/>
      <c r="K43" s="57"/>
      <c r="M43" s="58"/>
      <c r="N43" s="68"/>
      <c r="O43" s="41"/>
      <c r="P43" s="57"/>
      <c r="R43" s="42"/>
      <c r="S43" s="43"/>
      <c r="T43" s="44"/>
      <c r="U43" s="41"/>
      <c r="V43" s="39"/>
      <c r="W43" s="30"/>
      <c r="X43" s="35"/>
      <c r="Y43" s="43"/>
      <c r="Z43" s="44"/>
      <c r="AA43" s="41"/>
      <c r="AB43" s="39"/>
      <c r="AD43" s="59"/>
      <c r="AE43" s="57"/>
    </row>
    <row r="44" spans="1:31" ht="12.75">
      <c r="A44" s="20"/>
      <c r="B44" s="22"/>
      <c r="C44" s="75"/>
      <c r="D44" s="75"/>
      <c r="E44" s="75"/>
      <c r="F44" s="76"/>
      <c r="H44" s="56"/>
      <c r="I44" s="67"/>
      <c r="J44" s="41"/>
      <c r="K44" s="57"/>
      <c r="M44" s="58"/>
      <c r="N44" s="68"/>
      <c r="O44" s="41"/>
      <c r="P44" s="57"/>
      <c r="R44" s="42"/>
      <c r="S44" s="43"/>
      <c r="T44" s="44"/>
      <c r="U44" s="41"/>
      <c r="V44" s="39"/>
      <c r="W44" s="30"/>
      <c r="X44" s="35"/>
      <c r="Y44" s="43"/>
      <c r="Z44" s="44"/>
      <c r="AA44" s="41"/>
      <c r="AB44" s="39"/>
      <c r="AD44" s="59"/>
      <c r="AE44" s="57"/>
    </row>
    <row r="45" spans="1:31" ht="12.75">
      <c r="A45" s="20"/>
      <c r="B45" s="22"/>
      <c r="C45" s="75"/>
      <c r="D45" s="75"/>
      <c r="E45" s="75"/>
      <c r="F45" s="76"/>
      <c r="H45" s="56"/>
      <c r="I45" s="67"/>
      <c r="J45" s="41"/>
      <c r="K45" s="57"/>
      <c r="M45" s="58"/>
      <c r="N45" s="68"/>
      <c r="O45" s="41"/>
      <c r="P45" s="57"/>
      <c r="R45" s="42"/>
      <c r="S45" s="43"/>
      <c r="T45" s="44"/>
      <c r="U45" s="41"/>
      <c r="V45" s="39"/>
      <c r="W45" s="30"/>
      <c r="X45" s="35"/>
      <c r="Y45" s="43"/>
      <c r="Z45" s="44"/>
      <c r="AA45" s="41"/>
      <c r="AB45" s="39"/>
      <c r="AD45" s="59"/>
      <c r="AE45" s="57"/>
    </row>
    <row r="46" spans="1:31" ht="12.75">
      <c r="A46" s="20"/>
      <c r="B46" s="22"/>
      <c r="C46" s="75"/>
      <c r="D46" s="75"/>
      <c r="E46" s="75"/>
      <c r="F46" s="76"/>
      <c r="H46" s="56"/>
      <c r="I46" s="67"/>
      <c r="J46" s="41"/>
      <c r="K46" s="57"/>
      <c r="M46" s="58"/>
      <c r="N46" s="68"/>
      <c r="O46" s="41"/>
      <c r="P46" s="57"/>
      <c r="R46" s="42"/>
      <c r="S46" s="43"/>
      <c r="T46" s="44"/>
      <c r="U46" s="41"/>
      <c r="V46" s="39"/>
      <c r="W46" s="30"/>
      <c r="X46" s="35"/>
      <c r="Y46" s="43"/>
      <c r="Z46" s="44"/>
      <c r="AA46" s="41"/>
      <c r="AB46" s="39"/>
      <c r="AD46" s="59"/>
      <c r="AE46" s="57"/>
    </row>
    <row r="47" spans="1:31" ht="12.75">
      <c r="A47" s="20"/>
      <c r="B47" s="22"/>
      <c r="C47" s="75"/>
      <c r="D47" s="75"/>
      <c r="E47" s="75"/>
      <c r="F47" s="76"/>
      <c r="H47" s="56"/>
      <c r="I47" s="67"/>
      <c r="J47" s="41"/>
      <c r="K47" s="57"/>
      <c r="M47" s="58"/>
      <c r="N47" s="68"/>
      <c r="O47" s="41"/>
      <c r="P47" s="57"/>
      <c r="R47" s="42"/>
      <c r="S47" s="43"/>
      <c r="T47" s="44"/>
      <c r="U47" s="41"/>
      <c r="V47" s="39"/>
      <c r="W47" s="30"/>
      <c r="X47" s="35"/>
      <c r="Y47" s="43"/>
      <c r="Z47" s="44"/>
      <c r="AA47" s="41"/>
      <c r="AB47" s="39"/>
      <c r="AD47" s="59"/>
      <c r="AE47" s="57"/>
    </row>
    <row r="48" spans="1:31" ht="12.75">
      <c r="A48" s="20"/>
      <c r="B48" s="22"/>
      <c r="C48" s="75"/>
      <c r="D48" s="75"/>
      <c r="E48" s="75"/>
      <c r="F48" s="76"/>
      <c r="H48" s="56"/>
      <c r="I48" s="67"/>
      <c r="J48" s="41"/>
      <c r="K48" s="57"/>
      <c r="M48" s="58"/>
      <c r="N48" s="68"/>
      <c r="O48" s="41"/>
      <c r="P48" s="57"/>
      <c r="R48" s="42"/>
      <c r="S48" s="43"/>
      <c r="T48" s="44"/>
      <c r="U48" s="41"/>
      <c r="V48" s="39"/>
      <c r="W48" s="30"/>
      <c r="X48" s="35"/>
      <c r="Y48" s="43"/>
      <c r="Z48" s="44"/>
      <c r="AA48" s="41"/>
      <c r="AB48" s="39"/>
      <c r="AD48" s="59"/>
      <c r="AE48" s="57"/>
    </row>
    <row r="49" spans="1:31" ht="12.75">
      <c r="A49" s="20"/>
      <c r="B49" s="22"/>
      <c r="C49" s="75"/>
      <c r="D49" s="75"/>
      <c r="E49" s="75"/>
      <c r="F49" s="76"/>
      <c r="H49" s="56"/>
      <c r="I49" s="67"/>
      <c r="J49" s="41"/>
      <c r="K49" s="57"/>
      <c r="M49" s="58"/>
      <c r="N49" s="68"/>
      <c r="O49" s="41"/>
      <c r="P49" s="57"/>
      <c r="R49" s="42"/>
      <c r="S49" s="43"/>
      <c r="T49" s="44"/>
      <c r="U49" s="41"/>
      <c r="V49" s="39"/>
      <c r="W49" s="30"/>
      <c r="X49" s="35"/>
      <c r="Y49" s="43"/>
      <c r="Z49" s="44"/>
      <c r="AA49" s="41"/>
      <c r="AB49" s="39"/>
      <c r="AD49" s="59"/>
      <c r="AE49" s="57"/>
    </row>
    <row r="50" spans="1:31" ht="12.75">
      <c r="A50" s="20"/>
      <c r="B50" s="22"/>
      <c r="C50" s="75"/>
      <c r="D50" s="75"/>
      <c r="E50" s="75"/>
      <c r="F50" s="76"/>
      <c r="H50" s="56"/>
      <c r="I50" s="67"/>
      <c r="J50" s="41"/>
      <c r="K50" s="57"/>
      <c r="M50" s="58"/>
      <c r="N50" s="68"/>
      <c r="O50" s="41"/>
      <c r="P50" s="57"/>
      <c r="R50" s="42"/>
      <c r="S50" s="43"/>
      <c r="T50" s="44"/>
      <c r="U50" s="41"/>
      <c r="V50" s="39"/>
      <c r="W50" s="30"/>
      <c r="X50" s="35"/>
      <c r="Y50" s="43"/>
      <c r="Z50" s="44"/>
      <c r="AA50" s="41"/>
      <c r="AB50" s="39"/>
      <c r="AD50" s="59"/>
      <c r="AE50" s="57"/>
    </row>
    <row r="51" spans="1:31" ht="12.75">
      <c r="A51" s="20"/>
      <c r="B51" s="25"/>
      <c r="C51" s="23"/>
      <c r="D51" s="23"/>
      <c r="E51" s="23"/>
      <c r="F51" s="24"/>
      <c r="H51" s="56"/>
      <c r="I51" s="67"/>
      <c r="J51" s="41"/>
      <c r="K51" s="57"/>
      <c r="M51" s="58"/>
      <c r="N51" s="68"/>
      <c r="O51" s="41"/>
      <c r="P51" s="57"/>
      <c r="R51" s="42"/>
      <c r="S51" s="43"/>
      <c r="T51" s="44"/>
      <c r="U51" s="41"/>
      <c r="V51" s="39"/>
      <c r="W51" s="30"/>
      <c r="X51" s="35"/>
      <c r="Y51" s="43"/>
      <c r="Z51" s="44"/>
      <c r="AA51" s="41"/>
      <c r="AB51" s="39"/>
      <c r="AD51" s="59"/>
      <c r="AE51" s="57"/>
    </row>
    <row r="52" spans="1:31" ht="12.75">
      <c r="A52" s="87" t="s">
        <v>21</v>
      </c>
      <c r="B52" s="88"/>
      <c r="C52" s="88"/>
      <c r="D52" s="88"/>
      <c r="E52" s="88"/>
      <c r="F52" s="89"/>
      <c r="H52" s="56"/>
      <c r="I52" s="67"/>
      <c r="J52" s="41"/>
      <c r="K52" s="57"/>
      <c r="M52" s="58"/>
      <c r="N52" s="68"/>
      <c r="O52" s="41"/>
      <c r="P52" s="57"/>
      <c r="R52" s="42"/>
      <c r="S52" s="43"/>
      <c r="T52" s="44"/>
      <c r="U52" s="41"/>
      <c r="V52" s="39"/>
      <c r="W52" s="30"/>
      <c r="X52" s="35"/>
      <c r="Y52" s="43"/>
      <c r="Z52" s="44"/>
      <c r="AA52" s="41"/>
      <c r="AB52" s="39"/>
      <c r="AD52" s="59"/>
      <c r="AE52" s="57"/>
    </row>
    <row r="53" spans="1:31" ht="12.75">
      <c r="A53" s="17"/>
      <c r="B53" s="18"/>
      <c r="C53" s="18"/>
      <c r="D53" s="18"/>
      <c r="E53" s="18"/>
      <c r="F53" s="19"/>
      <c r="H53" s="56"/>
      <c r="I53" s="67"/>
      <c r="J53" s="41"/>
      <c r="K53" s="57"/>
      <c r="M53" s="58"/>
      <c r="N53" s="68"/>
      <c r="O53" s="41"/>
      <c r="P53" s="57"/>
      <c r="R53" s="42"/>
      <c r="S53" s="43"/>
      <c r="T53" s="44"/>
      <c r="U53" s="41"/>
      <c r="V53" s="39"/>
      <c r="W53" s="30"/>
      <c r="X53" s="35"/>
      <c r="Y53" s="43"/>
      <c r="Z53" s="44"/>
      <c r="AA53" s="41"/>
      <c r="AB53" s="39"/>
      <c r="AD53" s="59"/>
      <c r="AE53" s="57"/>
    </row>
    <row r="54" spans="1:31" ht="12.75">
      <c r="A54" s="20">
        <v>1</v>
      </c>
      <c r="B54" s="21">
        <v>451</v>
      </c>
      <c r="C54" s="69" t="s">
        <v>189</v>
      </c>
      <c r="D54" s="69" t="s">
        <v>190</v>
      </c>
      <c r="E54" s="69" t="s">
        <v>191</v>
      </c>
      <c r="F54" s="70">
        <v>2265151254</v>
      </c>
      <c r="H54" s="56">
        <v>0.05277777777777778</v>
      </c>
      <c r="I54" s="67">
        <v>1</v>
      </c>
      <c r="J54" s="41">
        <f>VLOOKUP(I54,POINTS!$A$2:POINTS!$B$51,2)</f>
        <v>100</v>
      </c>
      <c r="K54" s="57">
        <v>10</v>
      </c>
      <c r="M54" s="58">
        <v>0.0017662037037037039</v>
      </c>
      <c r="N54" s="68">
        <v>1</v>
      </c>
      <c r="O54" s="41">
        <f>VLOOKUP(N54,POINTS!$A$2:POINTS!$B$51,2)</f>
        <v>100</v>
      </c>
      <c r="P54" s="57">
        <v>10</v>
      </c>
      <c r="R54" s="42">
        <v>0.027967592592592596</v>
      </c>
      <c r="S54" s="43">
        <v>15</v>
      </c>
      <c r="T54" s="44">
        <v>1</v>
      </c>
      <c r="U54" s="41">
        <f>VLOOKUP(T54,POINTS!$A$2:POINTS!$B$51,2)</f>
        <v>100</v>
      </c>
      <c r="V54" s="39">
        <v>10</v>
      </c>
      <c r="W54" s="30"/>
      <c r="X54" s="35">
        <v>0.0007305555555555556</v>
      </c>
      <c r="Y54" s="43">
        <v>0</v>
      </c>
      <c r="Z54" s="44">
        <v>1</v>
      </c>
      <c r="AA54" s="41">
        <f>VLOOKUP(Z54,POINTS!$A$2:POINTS!$B$51,2)</f>
        <v>100</v>
      </c>
      <c r="AB54" s="39">
        <v>10</v>
      </c>
      <c r="AD54" s="59">
        <f>SUM(H54,M54,R54,X54)</f>
        <v>0.08324212962962964</v>
      </c>
      <c r="AE54" s="57">
        <f>SUM(J54:K54,O54:P54,U54:V54,AA54:AB54)</f>
        <v>440</v>
      </c>
    </row>
    <row r="55" spans="1:31" ht="12.75">
      <c r="A55" s="20"/>
      <c r="B55" s="21"/>
      <c r="C55" s="69"/>
      <c r="D55" s="69"/>
      <c r="E55" s="69"/>
      <c r="F55" s="70"/>
      <c r="H55" s="56"/>
      <c r="I55" s="67"/>
      <c r="J55" s="41"/>
      <c r="K55" s="57"/>
      <c r="M55" s="58"/>
      <c r="N55" s="68"/>
      <c r="O55" s="41"/>
      <c r="P55" s="57"/>
      <c r="R55" s="42"/>
      <c r="S55" s="43"/>
      <c r="T55" s="44"/>
      <c r="U55" s="41"/>
      <c r="V55" s="39"/>
      <c r="W55" s="30"/>
      <c r="X55" s="35"/>
      <c r="Y55" s="43"/>
      <c r="Z55" s="44"/>
      <c r="AA55" s="41"/>
      <c r="AB55" s="39"/>
      <c r="AD55" s="59"/>
      <c r="AE55" s="57"/>
    </row>
    <row r="56" spans="1:31" ht="12.75">
      <c r="A56" s="20"/>
      <c r="B56" s="21"/>
      <c r="C56" s="69"/>
      <c r="D56" s="69"/>
      <c r="E56" s="69"/>
      <c r="F56" s="70"/>
      <c r="H56" s="56"/>
      <c r="I56" s="67"/>
      <c r="J56" s="41"/>
      <c r="K56" s="57"/>
      <c r="M56" s="58"/>
      <c r="N56" s="68"/>
      <c r="O56" s="41"/>
      <c r="P56" s="57"/>
      <c r="R56" s="42"/>
      <c r="S56" s="43"/>
      <c r="T56" s="44"/>
      <c r="U56" s="41"/>
      <c r="V56" s="39"/>
      <c r="W56" s="30"/>
      <c r="X56" s="35"/>
      <c r="Y56" s="45"/>
      <c r="Z56" s="44"/>
      <c r="AA56" s="41"/>
      <c r="AB56" s="39"/>
      <c r="AD56" s="59"/>
      <c r="AE56" s="57"/>
    </row>
    <row r="57" spans="1:31" ht="12.75">
      <c r="A57" s="20"/>
      <c r="B57" s="22"/>
      <c r="C57" s="75"/>
      <c r="D57" s="75"/>
      <c r="E57" s="75"/>
      <c r="F57" s="76"/>
      <c r="H57" s="56"/>
      <c r="I57" s="67"/>
      <c r="J57" s="41"/>
      <c r="K57" s="57"/>
      <c r="M57" s="58"/>
      <c r="N57" s="68"/>
      <c r="O57" s="41"/>
      <c r="P57" s="57"/>
      <c r="R57" s="42"/>
      <c r="S57" s="45"/>
      <c r="T57" s="44"/>
      <c r="U57" s="41"/>
      <c r="V57" s="39"/>
      <c r="W57" s="30"/>
      <c r="X57" s="35"/>
      <c r="Y57" s="45"/>
      <c r="Z57" s="44"/>
      <c r="AA57" s="41"/>
      <c r="AB57" s="39"/>
      <c r="AD57" s="59"/>
      <c r="AE57" s="57"/>
    </row>
    <row r="58" spans="1:31" ht="12.75">
      <c r="A58" s="20"/>
      <c r="B58" s="22"/>
      <c r="C58" s="75"/>
      <c r="D58" s="75"/>
      <c r="E58" s="75"/>
      <c r="F58" s="76"/>
      <c r="H58" s="56"/>
      <c r="I58" s="67"/>
      <c r="J58" s="41"/>
      <c r="K58" s="57"/>
      <c r="M58" s="58"/>
      <c r="N58" s="68"/>
      <c r="O58" s="41"/>
      <c r="P58" s="57"/>
      <c r="R58" s="42"/>
      <c r="S58" s="45"/>
      <c r="T58" s="44"/>
      <c r="U58" s="41"/>
      <c r="V58" s="39"/>
      <c r="W58" s="30"/>
      <c r="X58" s="35"/>
      <c r="Y58" s="45"/>
      <c r="Z58" s="44"/>
      <c r="AA58" s="41"/>
      <c r="AB58" s="39"/>
      <c r="AD58" s="59"/>
      <c r="AE58" s="57"/>
    </row>
    <row r="59" spans="1:31" ht="13.5" thickBot="1">
      <c r="A59" s="26"/>
      <c r="B59" s="27"/>
      <c r="C59" s="77"/>
      <c r="D59" s="77"/>
      <c r="E59" s="77"/>
      <c r="F59" s="48"/>
      <c r="H59" s="61"/>
      <c r="I59" s="27"/>
      <c r="J59" s="62"/>
      <c r="K59" s="63"/>
      <c r="M59" s="61"/>
      <c r="N59" s="64"/>
      <c r="O59" s="62"/>
      <c r="P59" s="63"/>
      <c r="R59" s="46"/>
      <c r="S59" s="27"/>
      <c r="T59" s="27"/>
      <c r="U59" s="27"/>
      <c r="V59" s="48"/>
      <c r="W59" s="32"/>
      <c r="X59" s="46"/>
      <c r="Y59" s="47"/>
      <c r="Z59" s="47"/>
      <c r="AA59" s="27"/>
      <c r="AB59" s="48"/>
      <c r="AD59" s="65"/>
      <c r="AE59" s="63"/>
    </row>
  </sheetData>
  <sheetProtection/>
  <mergeCells count="18">
    <mergeCell ref="AQ3:AV3"/>
    <mergeCell ref="A4:F4"/>
    <mergeCell ref="A5:F5"/>
    <mergeCell ref="B3:C3"/>
    <mergeCell ref="H6:K6"/>
    <mergeCell ref="M6:P6"/>
    <mergeCell ref="B1:C1"/>
    <mergeCell ref="P1:R1"/>
    <mergeCell ref="B2:C2"/>
    <mergeCell ref="D1:O1"/>
    <mergeCell ref="D2:O2"/>
    <mergeCell ref="D3:O3"/>
    <mergeCell ref="S1:AB1"/>
    <mergeCell ref="AQ7:BC8"/>
    <mergeCell ref="A9:F9"/>
    <mergeCell ref="A52:F52"/>
    <mergeCell ref="R6:V6"/>
    <mergeCell ref="X6:AB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BC59"/>
  <sheetViews>
    <sheetView zoomScalePageLayoutView="0" workbookViewId="0" topLeftCell="A7">
      <selection activeCell="D32" sqref="D32"/>
    </sheetView>
  </sheetViews>
  <sheetFormatPr defaultColWidth="11.421875" defaultRowHeight="12.75"/>
  <cols>
    <col min="1" max="1" width="5.7109375" style="1" customWidth="1"/>
    <col min="2" max="2" width="6.140625" style="1" customWidth="1"/>
    <col min="3" max="4" width="13.7109375" style="1" customWidth="1"/>
    <col min="5" max="5" width="19.7109375" style="1" customWidth="1"/>
    <col min="6" max="6" width="12.7109375" style="1" customWidth="1"/>
    <col min="7" max="7" width="2.421875" style="1" customWidth="1"/>
    <col min="8" max="8" width="8.7109375" style="1" customWidth="1"/>
    <col min="9" max="9" width="5.00390625" style="1" customWidth="1"/>
    <col min="10" max="10" width="7.7109375" style="1" customWidth="1"/>
    <col min="11" max="11" width="5.57421875" style="1" customWidth="1"/>
    <col min="12" max="12" width="2.421875" style="1" customWidth="1"/>
    <col min="13" max="13" width="8.7109375" style="1" customWidth="1"/>
    <col min="14" max="14" width="5.00390625" style="1" customWidth="1"/>
    <col min="15" max="15" width="7.7109375" style="1" customWidth="1"/>
    <col min="16" max="16" width="5.57421875" style="1" customWidth="1"/>
    <col min="17" max="17" width="2.28125" style="1" customWidth="1"/>
    <col min="18" max="18" width="8.7109375" style="1" customWidth="1"/>
    <col min="19" max="19" width="5.7109375" style="1" customWidth="1"/>
    <col min="20" max="20" width="5.00390625" style="1" customWidth="1"/>
    <col min="21" max="21" width="7.7109375" style="1" customWidth="1"/>
    <col min="22" max="22" width="5.57421875" style="1" customWidth="1"/>
    <col min="23" max="23" width="1.7109375" style="1" customWidth="1"/>
    <col min="24" max="24" width="8.7109375" style="1" customWidth="1"/>
    <col min="25" max="25" width="5.7109375" style="1" customWidth="1"/>
    <col min="26" max="26" width="5.00390625" style="1" customWidth="1"/>
    <col min="27" max="27" width="7.7109375" style="1" customWidth="1"/>
    <col min="28" max="28" width="5.57421875" style="1" customWidth="1"/>
    <col min="29" max="29" width="2.28125" style="1" customWidth="1"/>
    <col min="30" max="31" width="11.7109375" style="8" customWidth="1"/>
    <col min="32" max="33" width="6.7109375" style="8" customWidth="1"/>
    <col min="34" max="34" width="1.7109375" style="8" customWidth="1"/>
    <col min="35" max="35" width="9.7109375" style="8" customWidth="1"/>
    <col min="36" max="36" width="5.00390625" style="8" customWidth="1"/>
    <col min="37" max="38" width="6.7109375" style="8" customWidth="1"/>
    <col min="39" max="39" width="1.7109375" style="8" customWidth="1"/>
    <col min="40" max="40" width="12.28125" style="8" customWidth="1"/>
    <col min="41" max="41" width="10.7109375" style="8" customWidth="1"/>
    <col min="42" max="16384" width="11.421875" style="1" customWidth="1"/>
  </cols>
  <sheetData>
    <row r="1" spans="2:34" ht="25.5" customHeight="1">
      <c r="B1" s="96" t="s">
        <v>26</v>
      </c>
      <c r="C1" s="96"/>
      <c r="D1" s="93" t="s">
        <v>27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7" t="s">
        <v>0</v>
      </c>
      <c r="Q1" s="97"/>
      <c r="R1" s="97"/>
      <c r="S1" s="95" t="s">
        <v>22</v>
      </c>
      <c r="T1" s="95"/>
      <c r="U1" s="95"/>
      <c r="V1" s="95"/>
      <c r="W1" s="95"/>
      <c r="X1" s="95"/>
      <c r="Y1" s="95"/>
      <c r="Z1" s="95"/>
      <c r="AA1" s="95"/>
      <c r="AB1" s="95"/>
      <c r="AC1" s="66"/>
      <c r="AD1" s="66"/>
      <c r="AE1" s="66"/>
      <c r="AF1" s="66"/>
      <c r="AG1" s="66"/>
      <c r="AH1" s="66"/>
    </row>
    <row r="2" spans="2:41" ht="25.5">
      <c r="B2" s="96" t="s">
        <v>16</v>
      </c>
      <c r="C2" s="96"/>
      <c r="D2" s="93" t="s">
        <v>33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2"/>
      <c r="AI2" s="15"/>
      <c r="AJ2" s="15"/>
      <c r="AK2" s="15"/>
      <c r="AL2" s="15"/>
      <c r="AM2" s="14"/>
      <c r="AN2" s="14"/>
      <c r="AO2" s="14"/>
    </row>
    <row r="3" spans="2:48" ht="26.25">
      <c r="B3" s="96" t="s">
        <v>15</v>
      </c>
      <c r="C3" s="96"/>
      <c r="D3" s="94" t="s">
        <v>34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13"/>
      <c r="AK3" s="13"/>
      <c r="AL3" s="13"/>
      <c r="AM3" s="13"/>
      <c r="AN3" s="3"/>
      <c r="AO3" s="12"/>
      <c r="AQ3" s="98"/>
      <c r="AR3" s="98"/>
      <c r="AS3" s="98"/>
      <c r="AT3" s="98"/>
      <c r="AU3" s="98"/>
      <c r="AV3" s="98"/>
    </row>
    <row r="4" spans="1:6" ht="15.75">
      <c r="A4" s="99" t="s">
        <v>17</v>
      </c>
      <c r="B4" s="99"/>
      <c r="C4" s="99"/>
      <c r="D4" s="99"/>
      <c r="E4" s="99"/>
      <c r="F4" s="99"/>
    </row>
    <row r="5" spans="1:43" ht="16.5" thickBot="1">
      <c r="A5" s="100" t="s">
        <v>12</v>
      </c>
      <c r="B5" s="100"/>
      <c r="C5" s="100"/>
      <c r="D5" s="100"/>
      <c r="E5" s="100"/>
      <c r="F5" s="100"/>
      <c r="AQ5" s="49"/>
    </row>
    <row r="6" spans="8:43" ht="13.5" thickBot="1">
      <c r="H6" s="90" t="s">
        <v>28</v>
      </c>
      <c r="I6" s="91"/>
      <c r="J6" s="91"/>
      <c r="K6" s="92"/>
      <c r="M6" s="90" t="s">
        <v>29</v>
      </c>
      <c r="N6" s="91"/>
      <c r="O6" s="91"/>
      <c r="P6" s="92"/>
      <c r="R6" s="90" t="s">
        <v>18</v>
      </c>
      <c r="S6" s="91"/>
      <c r="T6" s="91"/>
      <c r="U6" s="91"/>
      <c r="V6" s="92"/>
      <c r="W6" s="30"/>
      <c r="X6" s="90" t="s">
        <v>19</v>
      </c>
      <c r="Y6" s="91"/>
      <c r="Z6" s="91"/>
      <c r="AA6" s="91"/>
      <c r="AB6" s="92"/>
      <c r="AH6" s="12"/>
      <c r="AN6" s="32"/>
      <c r="AO6" s="32"/>
      <c r="AQ6" s="49"/>
    </row>
    <row r="7" spans="1:55" s="8" customFormat="1" ht="13.5" customHeight="1" thickBot="1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7" t="s">
        <v>6</v>
      </c>
      <c r="H7" s="9" t="s">
        <v>7</v>
      </c>
      <c r="I7" s="10" t="s">
        <v>1</v>
      </c>
      <c r="J7" s="10" t="s">
        <v>8</v>
      </c>
      <c r="K7" s="11" t="s">
        <v>9</v>
      </c>
      <c r="M7" s="9" t="s">
        <v>7</v>
      </c>
      <c r="N7" s="10" t="s">
        <v>1</v>
      </c>
      <c r="O7" s="10" t="s">
        <v>8</v>
      </c>
      <c r="P7" s="11" t="s">
        <v>9</v>
      </c>
      <c r="R7" s="9" t="s">
        <v>7</v>
      </c>
      <c r="S7" s="16" t="s">
        <v>23</v>
      </c>
      <c r="T7" s="10" t="s">
        <v>1</v>
      </c>
      <c r="U7" s="10" t="s">
        <v>8</v>
      </c>
      <c r="V7" s="11" t="s">
        <v>9</v>
      </c>
      <c r="W7" s="32"/>
      <c r="X7" s="9" t="s">
        <v>7</v>
      </c>
      <c r="Y7" s="16" t="s">
        <v>24</v>
      </c>
      <c r="Z7" s="10" t="s">
        <v>1</v>
      </c>
      <c r="AA7" s="10" t="s">
        <v>8</v>
      </c>
      <c r="AB7" s="11" t="s">
        <v>9</v>
      </c>
      <c r="AD7" s="5" t="s">
        <v>10</v>
      </c>
      <c r="AE7" s="7" t="s">
        <v>11</v>
      </c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</row>
    <row r="8" spans="1:55" ht="11.25" customHeight="1" thickBot="1">
      <c r="A8" s="33"/>
      <c r="B8" s="33"/>
      <c r="C8" s="33"/>
      <c r="D8" s="33"/>
      <c r="E8" s="33"/>
      <c r="F8" s="33"/>
      <c r="H8" s="34"/>
      <c r="I8" s="34"/>
      <c r="J8" s="34"/>
      <c r="K8" s="34"/>
      <c r="M8" s="34"/>
      <c r="N8" s="34"/>
      <c r="O8" s="34"/>
      <c r="P8" s="34"/>
      <c r="R8" s="34"/>
      <c r="S8" s="34"/>
      <c r="T8" s="34"/>
      <c r="U8" s="34"/>
      <c r="V8" s="34"/>
      <c r="W8" s="32"/>
      <c r="X8" s="34"/>
      <c r="Y8" s="34"/>
      <c r="Z8" s="34"/>
      <c r="AA8" s="34"/>
      <c r="AB8" s="34"/>
      <c r="AD8" s="34"/>
      <c r="AE8" s="34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</row>
    <row r="9" spans="1:31" ht="12.75">
      <c r="A9" s="84" t="s">
        <v>20</v>
      </c>
      <c r="B9" s="85"/>
      <c r="C9" s="85"/>
      <c r="D9" s="85"/>
      <c r="E9" s="85"/>
      <c r="F9" s="86"/>
      <c r="H9" s="35"/>
      <c r="I9" s="37"/>
      <c r="J9" s="38"/>
      <c r="K9" s="39"/>
      <c r="M9" s="35"/>
      <c r="N9" s="37"/>
      <c r="O9" s="38"/>
      <c r="P9" s="39"/>
      <c r="R9" s="35"/>
      <c r="S9" s="36"/>
      <c r="T9" s="37"/>
      <c r="U9" s="38"/>
      <c r="V9" s="39"/>
      <c r="W9" s="30"/>
      <c r="X9" s="35"/>
      <c r="Y9" s="36"/>
      <c r="Z9" s="37"/>
      <c r="AA9" s="38"/>
      <c r="AB9" s="39"/>
      <c r="AD9" s="40"/>
      <c r="AE9" s="39"/>
    </row>
    <row r="10" spans="1:39" ht="12.75">
      <c r="A10" s="17"/>
      <c r="B10" s="18"/>
      <c r="C10" s="18"/>
      <c r="D10" s="18"/>
      <c r="E10" s="18"/>
      <c r="F10" s="19"/>
      <c r="G10" s="50"/>
      <c r="H10" s="51"/>
      <c r="I10" s="25"/>
      <c r="J10" s="52"/>
      <c r="K10" s="53"/>
      <c r="L10" s="50"/>
      <c r="M10" s="51"/>
      <c r="N10" s="68"/>
      <c r="O10" s="52"/>
      <c r="P10" s="53"/>
      <c r="Q10" s="50"/>
      <c r="R10" s="35"/>
      <c r="S10" s="36"/>
      <c r="T10" s="37"/>
      <c r="U10" s="41"/>
      <c r="V10" s="39"/>
      <c r="W10" s="30"/>
      <c r="X10" s="35"/>
      <c r="Y10" s="36"/>
      <c r="Z10" s="37"/>
      <c r="AA10" s="41"/>
      <c r="AB10" s="39"/>
      <c r="AC10" s="50"/>
      <c r="AD10" s="55"/>
      <c r="AE10" s="53"/>
      <c r="AH10" s="54"/>
      <c r="AM10" s="54"/>
    </row>
    <row r="11" spans="1:43" ht="12.75">
      <c r="A11" s="20">
        <v>4</v>
      </c>
      <c r="B11" s="21">
        <v>302</v>
      </c>
      <c r="C11" s="69" t="s">
        <v>139</v>
      </c>
      <c r="D11" s="69" t="s">
        <v>89</v>
      </c>
      <c r="E11" s="69" t="s">
        <v>66</v>
      </c>
      <c r="F11" s="70">
        <v>2265151091</v>
      </c>
      <c r="H11" s="56">
        <v>0.021400462962962965</v>
      </c>
      <c r="I11" s="67">
        <v>2</v>
      </c>
      <c r="J11" s="41">
        <f>VLOOKUP(I11,POINTS!$A$2:POINTS!$B$51,2)</f>
        <v>90</v>
      </c>
      <c r="K11" s="57">
        <v>10</v>
      </c>
      <c r="M11" s="58">
        <v>0.0014245370370370373</v>
      </c>
      <c r="N11" s="68">
        <v>4</v>
      </c>
      <c r="O11" s="41">
        <f>VLOOKUP(N11,POINTS!$A$2:POINTS!$B$51,2)</f>
        <v>76</v>
      </c>
      <c r="P11" s="57">
        <v>10</v>
      </c>
      <c r="R11" s="42">
        <v>0.029756365740740743</v>
      </c>
      <c r="S11" s="43">
        <v>45</v>
      </c>
      <c r="T11" s="44">
        <v>2</v>
      </c>
      <c r="U11" s="41">
        <f>VLOOKUP(T11,POINTS!$A$2:POINTS!$B$51,2)</f>
        <v>90</v>
      </c>
      <c r="V11" s="39">
        <v>10</v>
      </c>
      <c r="W11" s="30"/>
      <c r="X11" s="35">
        <v>0.000660648148148148</v>
      </c>
      <c r="Y11" s="43">
        <v>11</v>
      </c>
      <c r="Z11" s="44">
        <v>4</v>
      </c>
      <c r="AA11" s="41">
        <f>VLOOKUP(Z11,POINTS!$A$2:POINTS!$B$51,2)</f>
        <v>76</v>
      </c>
      <c r="AB11" s="39">
        <v>10</v>
      </c>
      <c r="AD11" s="59">
        <f aca="true" t="shared" si="0" ref="AD11:AD29">SUM(H11,M11,R11,X11)</f>
        <v>0.05324201388888889</v>
      </c>
      <c r="AE11" s="57">
        <f aca="true" t="shared" si="1" ref="AE11:AE29">SUM(J11:K11,O11:P11,U11:V11,AA11:AB11)</f>
        <v>372</v>
      </c>
      <c r="AQ11" s="49"/>
    </row>
    <row r="12" spans="1:43" ht="12.75">
      <c r="A12" s="20">
        <v>2</v>
      </c>
      <c r="B12" s="21">
        <v>301</v>
      </c>
      <c r="C12" s="69" t="s">
        <v>137</v>
      </c>
      <c r="D12" s="69" t="s">
        <v>138</v>
      </c>
      <c r="E12" s="69" t="s">
        <v>58</v>
      </c>
      <c r="F12" s="70">
        <v>2265189087</v>
      </c>
      <c r="H12" s="56">
        <v>0.02165509259259259</v>
      </c>
      <c r="I12" s="67">
        <v>3</v>
      </c>
      <c r="J12" s="41">
        <f>VLOOKUP(I12,POINTS!$A$2:POINTS!$B$51,2)</f>
        <v>82</v>
      </c>
      <c r="K12" s="57">
        <v>10</v>
      </c>
      <c r="M12" s="58">
        <v>0.001303935185185185</v>
      </c>
      <c r="N12" s="68">
        <v>2</v>
      </c>
      <c r="O12" s="41">
        <f>VLOOKUP(N12,POINTS!$A$2:POINTS!$B$51,2)</f>
        <v>90</v>
      </c>
      <c r="P12" s="57">
        <v>10</v>
      </c>
      <c r="R12" s="42">
        <v>0.036195717592592595</v>
      </c>
      <c r="S12" s="43">
        <v>40</v>
      </c>
      <c r="T12" s="44">
        <v>6</v>
      </c>
      <c r="U12" s="41">
        <f>VLOOKUP(T12,POINTS!$A$2:POINTS!$B$51,2)</f>
        <v>68</v>
      </c>
      <c r="V12" s="39">
        <v>10</v>
      </c>
      <c r="W12" s="30"/>
      <c r="X12" s="35">
        <v>6.481481481481482E-05</v>
      </c>
      <c r="Y12" s="43">
        <v>14</v>
      </c>
      <c r="Z12" s="44">
        <v>2</v>
      </c>
      <c r="AA12" s="41">
        <f>VLOOKUP(Z12,POINTS!$A$2:POINTS!$B$51,2)</f>
        <v>90</v>
      </c>
      <c r="AB12" s="39">
        <v>10</v>
      </c>
      <c r="AD12" s="59">
        <f t="shared" si="0"/>
        <v>0.059219560185185184</v>
      </c>
      <c r="AE12" s="57">
        <f t="shared" si="1"/>
        <v>370</v>
      </c>
      <c r="AQ12" s="60"/>
    </row>
    <row r="13" spans="1:43" ht="12.75">
      <c r="A13" s="20">
        <v>1</v>
      </c>
      <c r="B13" s="21">
        <v>305</v>
      </c>
      <c r="C13" s="71" t="s">
        <v>59</v>
      </c>
      <c r="D13" s="69" t="s">
        <v>140</v>
      </c>
      <c r="E13" s="69" t="s">
        <v>63</v>
      </c>
      <c r="F13" s="70">
        <v>2281017008</v>
      </c>
      <c r="H13" s="56">
        <v>0.02550925925925926</v>
      </c>
      <c r="I13" s="67">
        <v>13</v>
      </c>
      <c r="J13" s="41">
        <f>VLOOKUP(I13,POINTS!$A$2:POINTS!$B$51,2)</f>
        <v>46</v>
      </c>
      <c r="K13" s="57">
        <v>10</v>
      </c>
      <c r="M13" s="58">
        <v>0.0012994212962962966</v>
      </c>
      <c r="N13" s="68">
        <v>1</v>
      </c>
      <c r="O13" s="41">
        <f>VLOOKUP(N13,POINTS!$A$2:POINTS!$B$51,2)</f>
        <v>100</v>
      </c>
      <c r="P13" s="57">
        <v>10</v>
      </c>
      <c r="R13" s="42">
        <v>0.03553113425925926</v>
      </c>
      <c r="S13" s="43">
        <v>45</v>
      </c>
      <c r="T13" s="44">
        <v>4</v>
      </c>
      <c r="U13" s="41">
        <f>VLOOKUP(T13,POINTS!$A$2:POINTS!$B$51,2)</f>
        <v>76</v>
      </c>
      <c r="V13" s="39">
        <v>10</v>
      </c>
      <c r="W13" s="30"/>
      <c r="X13" s="35">
        <v>0.0006458333333333332</v>
      </c>
      <c r="Y13" s="43">
        <v>16</v>
      </c>
      <c r="Z13" s="44">
        <v>1</v>
      </c>
      <c r="AA13" s="41">
        <f>VLOOKUP(Z13,POINTS!$A$2:POINTS!$B$51,2)</f>
        <v>100</v>
      </c>
      <c r="AB13" s="39">
        <v>10</v>
      </c>
      <c r="AD13" s="59">
        <f t="shared" si="0"/>
        <v>0.06298564814814815</v>
      </c>
      <c r="AE13" s="57">
        <f t="shared" si="1"/>
        <v>362</v>
      </c>
      <c r="AQ13" s="49"/>
    </row>
    <row r="14" spans="1:43" ht="12.75">
      <c r="A14" s="20">
        <v>3</v>
      </c>
      <c r="B14" s="21">
        <v>318</v>
      </c>
      <c r="C14" s="69" t="s">
        <v>134</v>
      </c>
      <c r="D14" s="69" t="s">
        <v>135</v>
      </c>
      <c r="E14" s="69" t="s">
        <v>136</v>
      </c>
      <c r="F14" s="70"/>
      <c r="H14" s="56">
        <v>0.020520833333333332</v>
      </c>
      <c r="I14" s="67">
        <v>1</v>
      </c>
      <c r="J14" s="41">
        <f>VLOOKUP(I14,POINTS!$A$2:POINTS!$B$51,2)</f>
        <v>100</v>
      </c>
      <c r="K14" s="57">
        <v>10</v>
      </c>
      <c r="M14" s="58">
        <v>0.0014184027777777778</v>
      </c>
      <c r="N14" s="68">
        <v>3</v>
      </c>
      <c r="O14" s="41">
        <f>VLOOKUP(N14,POINTS!$A$2:POINTS!$B$51,2)</f>
        <v>82</v>
      </c>
      <c r="P14" s="57">
        <v>10</v>
      </c>
      <c r="R14" s="42">
        <v>0.028562268518518518</v>
      </c>
      <c r="S14" s="43">
        <v>14</v>
      </c>
      <c r="T14" s="44">
        <v>15</v>
      </c>
      <c r="U14" s="41">
        <f>VLOOKUP(T14,POINTS!$A$2:POINTS!$B$51,2)</f>
        <v>42</v>
      </c>
      <c r="V14" s="39">
        <v>10</v>
      </c>
      <c r="W14" s="30"/>
      <c r="X14" s="35">
        <v>0.0015668981481481482</v>
      </c>
      <c r="Y14" s="43">
        <v>12</v>
      </c>
      <c r="Z14" s="44">
        <v>3</v>
      </c>
      <c r="AA14" s="41">
        <f>VLOOKUP(Z14,POINTS!$A$2:POINTS!$B$51,2)</f>
        <v>82</v>
      </c>
      <c r="AB14" s="39">
        <v>10</v>
      </c>
      <c r="AD14" s="59">
        <f t="shared" si="0"/>
        <v>0.05206840277777778</v>
      </c>
      <c r="AE14" s="57">
        <f t="shared" si="1"/>
        <v>346</v>
      </c>
      <c r="AQ14" s="60"/>
    </row>
    <row r="15" spans="1:43" ht="12.75">
      <c r="A15" s="20">
        <v>8</v>
      </c>
      <c r="B15" s="21">
        <v>304</v>
      </c>
      <c r="C15" s="69" t="s">
        <v>92</v>
      </c>
      <c r="D15" s="69" t="s">
        <v>145</v>
      </c>
      <c r="E15" s="69" t="s">
        <v>146</v>
      </c>
      <c r="F15" s="70">
        <v>2231092100</v>
      </c>
      <c r="H15" s="56">
        <v>0.024444444444444446</v>
      </c>
      <c r="I15" s="67">
        <v>10</v>
      </c>
      <c r="J15" s="41">
        <f>VLOOKUP(I15,POINTS!$A$2:POINTS!$B$51,2)</f>
        <v>54</v>
      </c>
      <c r="K15" s="57">
        <v>10</v>
      </c>
      <c r="M15" s="58">
        <v>0.0014518518518518517</v>
      </c>
      <c r="N15" s="68">
        <v>6</v>
      </c>
      <c r="O15" s="41">
        <f>VLOOKUP(N15,POINTS!$A$2:POINTS!$B$51,2)</f>
        <v>68</v>
      </c>
      <c r="P15" s="57">
        <v>10</v>
      </c>
      <c r="R15" s="42">
        <v>0.026018634259259262</v>
      </c>
      <c r="S15" s="43">
        <v>45</v>
      </c>
      <c r="T15" s="44">
        <v>1</v>
      </c>
      <c r="U15" s="41">
        <f>VLOOKUP(T15,POINTS!$A$2:POINTS!$B$51,2)</f>
        <v>100</v>
      </c>
      <c r="V15" s="39">
        <v>10</v>
      </c>
      <c r="W15" s="30"/>
      <c r="X15" s="35">
        <v>0.0008089120370370371</v>
      </c>
      <c r="Y15" s="43">
        <v>7</v>
      </c>
      <c r="Z15" s="44">
        <v>8</v>
      </c>
      <c r="AA15" s="41">
        <f>VLOOKUP(Z15,POINTS!$A$2:POINTS!$B$51,2)</f>
        <v>60</v>
      </c>
      <c r="AB15" s="39">
        <v>10</v>
      </c>
      <c r="AD15" s="59">
        <f t="shared" si="0"/>
        <v>0.05272384259259259</v>
      </c>
      <c r="AE15" s="57">
        <f t="shared" si="1"/>
        <v>322</v>
      </c>
      <c r="AQ15" s="49"/>
    </row>
    <row r="16" spans="1:43" ht="12.75">
      <c r="A16" s="20">
        <v>6</v>
      </c>
      <c r="B16" s="21">
        <v>319</v>
      </c>
      <c r="C16" s="69" t="s">
        <v>142</v>
      </c>
      <c r="D16" s="69" t="s">
        <v>143</v>
      </c>
      <c r="E16" s="69" t="s">
        <v>136</v>
      </c>
      <c r="F16" s="70"/>
      <c r="H16" s="56">
        <v>0.023055555555555555</v>
      </c>
      <c r="I16" s="67">
        <v>6</v>
      </c>
      <c r="J16" s="41">
        <f>VLOOKUP(I16,POINTS!$A$2:POINTS!$B$51,2)</f>
        <v>68</v>
      </c>
      <c r="K16" s="57">
        <v>10</v>
      </c>
      <c r="M16" s="58">
        <v>0.0015265046296296296</v>
      </c>
      <c r="N16" s="68">
        <v>8</v>
      </c>
      <c r="O16" s="41">
        <f>VLOOKUP(N16,POINTS!$A$2:POINTS!$B$51,2)</f>
        <v>60</v>
      </c>
      <c r="P16" s="57">
        <v>10</v>
      </c>
      <c r="R16" s="42">
        <v>0.04312210648148148</v>
      </c>
      <c r="S16" s="43">
        <v>33</v>
      </c>
      <c r="T16" s="44">
        <v>8</v>
      </c>
      <c r="U16" s="41">
        <f>VLOOKUP(T16,POINTS!$A$2:POINTS!$B$51,2)</f>
        <v>60</v>
      </c>
      <c r="V16" s="39">
        <v>10</v>
      </c>
      <c r="W16" s="30"/>
      <c r="X16" s="35">
        <v>0.0007792824074074075</v>
      </c>
      <c r="Y16" s="43">
        <v>8</v>
      </c>
      <c r="Z16" s="44">
        <v>6</v>
      </c>
      <c r="AA16" s="41">
        <f>VLOOKUP(Z16,POINTS!$A$2:POINTS!$B$51,2)</f>
        <v>68</v>
      </c>
      <c r="AB16" s="39">
        <v>10</v>
      </c>
      <c r="AD16" s="59">
        <f t="shared" si="0"/>
        <v>0.06848344907407407</v>
      </c>
      <c r="AE16" s="57">
        <f t="shared" si="1"/>
        <v>296</v>
      </c>
      <c r="AQ16" s="60"/>
    </row>
    <row r="17" spans="1:31" ht="12.75">
      <c r="A17" s="20">
        <v>5</v>
      </c>
      <c r="B17" s="21">
        <v>303</v>
      </c>
      <c r="C17" s="72" t="s">
        <v>144</v>
      </c>
      <c r="D17" s="73" t="s">
        <v>106</v>
      </c>
      <c r="E17" s="72" t="s">
        <v>63</v>
      </c>
      <c r="F17" s="74">
        <v>2281017061</v>
      </c>
      <c r="H17" s="56">
        <v>0.024467592592592593</v>
      </c>
      <c r="I17" s="67">
        <v>11</v>
      </c>
      <c r="J17" s="41">
        <f>VLOOKUP(I17,POINTS!$A$2:POINTS!$B$51,2)</f>
        <v>51</v>
      </c>
      <c r="K17" s="57">
        <v>10</v>
      </c>
      <c r="M17" s="58">
        <v>0.001427199074074074</v>
      </c>
      <c r="N17" s="68">
        <v>5</v>
      </c>
      <c r="O17" s="41">
        <f>VLOOKUP(N17,POINTS!$A$2:POINTS!$B$51,2)</f>
        <v>72</v>
      </c>
      <c r="P17" s="57">
        <v>10</v>
      </c>
      <c r="R17" s="42">
        <v>0.04436886574074075</v>
      </c>
      <c r="S17" s="43">
        <v>33</v>
      </c>
      <c r="T17" s="44">
        <v>9</v>
      </c>
      <c r="U17" s="41">
        <f>VLOOKUP(T17,POINTS!$A$2:POINTS!$B$51,2)</f>
        <v>57</v>
      </c>
      <c r="V17" s="39">
        <v>10</v>
      </c>
      <c r="W17" s="30"/>
      <c r="X17" s="35">
        <v>0.0007574074074074075</v>
      </c>
      <c r="Y17" s="43">
        <v>11</v>
      </c>
      <c r="Z17" s="44">
        <v>5</v>
      </c>
      <c r="AA17" s="41">
        <f>VLOOKUP(Z17,POINTS!$A$2:POINTS!$B$51,2)</f>
        <v>72</v>
      </c>
      <c r="AB17" s="39">
        <v>10</v>
      </c>
      <c r="AD17" s="59">
        <f t="shared" si="0"/>
        <v>0.07102106481481482</v>
      </c>
      <c r="AE17" s="57">
        <f t="shared" si="1"/>
        <v>292</v>
      </c>
    </row>
    <row r="18" spans="1:43" ht="12.75">
      <c r="A18" s="20">
        <v>11</v>
      </c>
      <c r="B18" s="21">
        <v>307</v>
      </c>
      <c r="C18" s="69" t="s">
        <v>141</v>
      </c>
      <c r="D18" s="69" t="s">
        <v>69</v>
      </c>
      <c r="E18" s="69" t="s">
        <v>58</v>
      </c>
      <c r="F18" s="70">
        <v>2265189133</v>
      </c>
      <c r="H18" s="56">
        <v>0.022951388888888886</v>
      </c>
      <c r="I18" s="67">
        <v>5</v>
      </c>
      <c r="J18" s="41">
        <f>VLOOKUP(I18,POINTS!$A$2:POINTS!$B$51,2)</f>
        <v>72</v>
      </c>
      <c r="K18" s="57">
        <v>10</v>
      </c>
      <c r="M18" s="58">
        <v>0.0014939814814814815</v>
      </c>
      <c r="N18" s="68">
        <v>7</v>
      </c>
      <c r="O18" s="41">
        <f>VLOOKUP(N18,POINTS!$A$2:POINTS!$B$51,2)</f>
        <v>64</v>
      </c>
      <c r="P18" s="57">
        <v>10</v>
      </c>
      <c r="R18" s="42">
        <v>0.045834375000000004</v>
      </c>
      <c r="S18" s="43">
        <v>18</v>
      </c>
      <c r="T18" s="44">
        <v>14</v>
      </c>
      <c r="U18" s="41">
        <f>VLOOKUP(T18,POINTS!$A$2:POINTS!$B$51,2)</f>
        <v>44</v>
      </c>
      <c r="V18" s="39">
        <v>10</v>
      </c>
      <c r="W18" s="30"/>
      <c r="X18" s="35">
        <v>0.0007701388888888889</v>
      </c>
      <c r="Y18" s="43">
        <v>4</v>
      </c>
      <c r="Z18" s="44">
        <v>11</v>
      </c>
      <c r="AA18" s="41">
        <f>VLOOKUP(Z18,POINTS!$A$2:POINTS!$B$51,2)</f>
        <v>51</v>
      </c>
      <c r="AB18" s="39">
        <v>10</v>
      </c>
      <c r="AD18" s="59">
        <f t="shared" si="0"/>
        <v>0.07104988425925926</v>
      </c>
      <c r="AE18" s="57">
        <f t="shared" si="1"/>
        <v>271</v>
      </c>
      <c r="AQ18" s="49"/>
    </row>
    <row r="19" spans="1:31" ht="12.75">
      <c r="A19" s="20">
        <v>10</v>
      </c>
      <c r="B19" s="21">
        <v>321</v>
      </c>
      <c r="C19" s="69" t="s">
        <v>53</v>
      </c>
      <c r="D19" s="69" t="s">
        <v>127</v>
      </c>
      <c r="E19" s="69" t="s">
        <v>55</v>
      </c>
      <c r="F19" s="70">
        <v>2231139287</v>
      </c>
      <c r="H19" s="56">
        <v>0.022847222222222224</v>
      </c>
      <c r="I19" s="67">
        <v>4</v>
      </c>
      <c r="J19" s="41">
        <f>VLOOKUP(I19,POINTS!$A$2:POINTS!$B$51,2)</f>
        <v>76</v>
      </c>
      <c r="K19" s="57">
        <v>10</v>
      </c>
      <c r="M19" s="58">
        <v>0.001711226851851852</v>
      </c>
      <c r="N19" s="68">
        <v>15</v>
      </c>
      <c r="O19" s="41">
        <f>VLOOKUP(N19,POINTS!$A$2:POINTS!$B$51,2)</f>
        <v>42</v>
      </c>
      <c r="P19" s="57">
        <v>10</v>
      </c>
      <c r="R19" s="42">
        <v>0.034215625</v>
      </c>
      <c r="S19" s="43">
        <v>7</v>
      </c>
      <c r="T19" s="44">
        <v>18</v>
      </c>
      <c r="U19" s="41">
        <f>VLOOKUP(T19,POINTS!$A$2:POINTS!$B$51,2)</f>
        <v>36</v>
      </c>
      <c r="V19" s="39">
        <v>10</v>
      </c>
      <c r="W19" s="30"/>
      <c r="X19" s="35">
        <v>0.0007572916666666666</v>
      </c>
      <c r="Y19" s="43">
        <v>4</v>
      </c>
      <c r="Z19" s="44">
        <v>10</v>
      </c>
      <c r="AA19" s="41">
        <f>VLOOKUP(Z19,POINTS!$A$2:POINTS!$B$51,2)</f>
        <v>54</v>
      </c>
      <c r="AB19" s="39">
        <v>10</v>
      </c>
      <c r="AD19" s="59">
        <f t="shared" si="0"/>
        <v>0.05953136574074074</v>
      </c>
      <c r="AE19" s="57">
        <f t="shared" si="1"/>
        <v>248</v>
      </c>
    </row>
    <row r="20" spans="1:31" ht="12.75">
      <c r="A20" s="20">
        <v>9</v>
      </c>
      <c r="B20" s="21">
        <v>313</v>
      </c>
      <c r="C20" s="69" t="s">
        <v>151</v>
      </c>
      <c r="D20" s="69" t="s">
        <v>152</v>
      </c>
      <c r="E20" s="69" t="s">
        <v>63</v>
      </c>
      <c r="F20" s="70">
        <v>2281017111</v>
      </c>
      <c r="H20" s="56">
        <v>0.026828703703703702</v>
      </c>
      <c r="I20" s="67">
        <v>16</v>
      </c>
      <c r="J20" s="41">
        <f>VLOOKUP(I20,POINTS!$A$2:POINTS!$B$51,2)</f>
        <v>40</v>
      </c>
      <c r="K20" s="57">
        <v>10</v>
      </c>
      <c r="M20" s="58">
        <v>0.0015318287037037039</v>
      </c>
      <c r="N20" s="68">
        <v>9</v>
      </c>
      <c r="O20" s="41">
        <f>VLOOKUP(N20,POINTS!$A$2:POINTS!$B$51,2)</f>
        <v>57</v>
      </c>
      <c r="P20" s="57">
        <v>10</v>
      </c>
      <c r="R20" s="42">
        <v>0.042520949074074076</v>
      </c>
      <c r="S20" s="43">
        <v>30</v>
      </c>
      <c r="T20" s="44">
        <v>10</v>
      </c>
      <c r="U20" s="41">
        <f>VLOOKUP(T20,POINTS!$A$2:POINTS!$B$51,2)</f>
        <v>54</v>
      </c>
      <c r="V20" s="39">
        <v>10</v>
      </c>
      <c r="W20" s="30"/>
      <c r="X20" s="35">
        <v>0.0009460648148148148</v>
      </c>
      <c r="Y20" s="43">
        <v>5</v>
      </c>
      <c r="Z20" s="44">
        <v>9</v>
      </c>
      <c r="AA20" s="41">
        <f>VLOOKUP(Z20,POINTS!$A$2:POINTS!$B$51,2)</f>
        <v>57</v>
      </c>
      <c r="AB20" s="39">
        <v>10</v>
      </c>
      <c r="AD20" s="59">
        <f t="shared" si="0"/>
        <v>0.0718275462962963</v>
      </c>
      <c r="AE20" s="57">
        <f t="shared" si="1"/>
        <v>248</v>
      </c>
    </row>
    <row r="21" spans="1:31" ht="12.75">
      <c r="A21" s="20">
        <v>7</v>
      </c>
      <c r="B21" s="21">
        <v>310</v>
      </c>
      <c r="C21" s="69" t="s">
        <v>156</v>
      </c>
      <c r="D21" s="69" t="s">
        <v>72</v>
      </c>
      <c r="E21" s="69" t="s">
        <v>58</v>
      </c>
      <c r="F21" s="70">
        <v>2265189052</v>
      </c>
      <c r="H21" s="56">
        <v>0.027442129629629632</v>
      </c>
      <c r="I21" s="67">
        <v>19</v>
      </c>
      <c r="J21" s="41">
        <f>VLOOKUP(I21,POINTS!$A$2:POINTS!$B$51,2)</f>
        <v>34</v>
      </c>
      <c r="K21" s="57">
        <v>10</v>
      </c>
      <c r="M21" s="58">
        <v>0.001629050925925926</v>
      </c>
      <c r="N21" s="68">
        <v>13</v>
      </c>
      <c r="O21" s="41">
        <f>VLOOKUP(N21,POINTS!$A$2:POINTS!$B$51,2)</f>
        <v>46</v>
      </c>
      <c r="P21" s="57">
        <v>10</v>
      </c>
      <c r="R21" s="42">
        <v>0.03934537037037037</v>
      </c>
      <c r="S21" s="43">
        <v>26</v>
      </c>
      <c r="T21" s="44">
        <v>11</v>
      </c>
      <c r="U21" s="41">
        <f>VLOOKUP(T21,POINTS!$A$2:POINTS!$B$51,2)</f>
        <v>51</v>
      </c>
      <c r="V21" s="39">
        <v>10</v>
      </c>
      <c r="W21" s="30"/>
      <c r="X21" s="35">
        <v>0.0005710648148148148</v>
      </c>
      <c r="Y21" s="43">
        <v>7</v>
      </c>
      <c r="Z21" s="44">
        <v>7</v>
      </c>
      <c r="AA21" s="41">
        <f>VLOOKUP(Z21,POINTS!$A$2:POINTS!$B$51,2)</f>
        <v>64</v>
      </c>
      <c r="AB21" s="39">
        <v>10</v>
      </c>
      <c r="AD21" s="59">
        <f t="shared" si="0"/>
        <v>0.06898761574074073</v>
      </c>
      <c r="AE21" s="57">
        <f t="shared" si="1"/>
        <v>235</v>
      </c>
    </row>
    <row r="22" spans="1:31" ht="12.75">
      <c r="A22" s="20">
        <v>13</v>
      </c>
      <c r="B22" s="21">
        <v>312</v>
      </c>
      <c r="C22" s="69" t="s">
        <v>150</v>
      </c>
      <c r="D22" s="69" t="s">
        <v>80</v>
      </c>
      <c r="E22" s="69" t="s">
        <v>66</v>
      </c>
      <c r="F22" s="70">
        <v>2265151080</v>
      </c>
      <c r="H22" s="56">
        <v>0.025069444444444446</v>
      </c>
      <c r="I22" s="67">
        <v>12</v>
      </c>
      <c r="J22" s="41">
        <f>VLOOKUP(I22,POINTS!$A$2:POINTS!$B$51,2)</f>
        <v>48</v>
      </c>
      <c r="K22" s="57">
        <v>10</v>
      </c>
      <c r="M22" s="58">
        <v>0.0016099537037037037</v>
      </c>
      <c r="N22" s="68">
        <v>11</v>
      </c>
      <c r="O22" s="41">
        <f>VLOOKUP(N22,POINTS!$A$2:POINTS!$B$51,2)</f>
        <v>51</v>
      </c>
      <c r="P22" s="57">
        <v>10</v>
      </c>
      <c r="R22" s="42">
        <v>0.04400601851851852</v>
      </c>
      <c r="S22" s="43">
        <v>21</v>
      </c>
      <c r="T22" s="44">
        <v>13</v>
      </c>
      <c r="U22" s="41">
        <f>VLOOKUP(T22,POINTS!$A$2:POINTS!$B$51,2)</f>
        <v>46</v>
      </c>
      <c r="V22" s="39">
        <v>10</v>
      </c>
      <c r="W22" s="30"/>
      <c r="X22" s="35">
        <v>0.001116087962962963</v>
      </c>
      <c r="Y22" s="43">
        <v>3</v>
      </c>
      <c r="Z22" s="44">
        <v>13</v>
      </c>
      <c r="AA22" s="41">
        <f>VLOOKUP(Z22,POINTS!$A$2:POINTS!$B$51,2)</f>
        <v>46</v>
      </c>
      <c r="AB22" s="39">
        <v>10</v>
      </c>
      <c r="AD22" s="59">
        <f t="shared" si="0"/>
        <v>0.07180150462962963</v>
      </c>
      <c r="AE22" s="57">
        <f t="shared" si="1"/>
        <v>231</v>
      </c>
    </row>
    <row r="23" spans="1:31" ht="12.75">
      <c r="A23" s="20">
        <v>17</v>
      </c>
      <c r="B23" s="21">
        <v>306</v>
      </c>
      <c r="C23" s="69" t="s">
        <v>147</v>
      </c>
      <c r="D23" s="69" t="s">
        <v>148</v>
      </c>
      <c r="E23" s="69" t="s">
        <v>63</v>
      </c>
      <c r="F23" s="70">
        <v>2281017044</v>
      </c>
      <c r="H23" s="56">
        <v>0.02388888888888889</v>
      </c>
      <c r="I23" s="67">
        <v>8</v>
      </c>
      <c r="J23" s="41">
        <f>VLOOKUP(I23,POINTS!$A$2:POINTS!$B$51,2)</f>
        <v>60</v>
      </c>
      <c r="K23" s="57">
        <v>10</v>
      </c>
      <c r="M23" s="58">
        <v>0.0015971064814814815</v>
      </c>
      <c r="N23" s="68">
        <v>10</v>
      </c>
      <c r="O23" s="41">
        <f>VLOOKUP(N23,POINTS!$A$2:POINTS!$B$51,2)</f>
        <v>54</v>
      </c>
      <c r="P23" s="57">
        <v>10</v>
      </c>
      <c r="R23" s="42">
        <v>0.033389236111111116</v>
      </c>
      <c r="S23" s="43">
        <v>14</v>
      </c>
      <c r="T23" s="44">
        <v>17</v>
      </c>
      <c r="U23" s="41">
        <f>VLOOKUP(T23,POINTS!$A$2:POINTS!$B$51,2)</f>
        <v>38</v>
      </c>
      <c r="V23" s="39">
        <v>10</v>
      </c>
      <c r="W23" s="30"/>
      <c r="X23" s="35">
        <v>0.0007591435185185185</v>
      </c>
      <c r="Y23" s="43">
        <v>1</v>
      </c>
      <c r="Z23" s="44">
        <v>17</v>
      </c>
      <c r="AA23" s="41">
        <f>VLOOKUP(Z23,POINTS!$A$2:POINTS!$B$51,2)</f>
        <v>38</v>
      </c>
      <c r="AB23" s="39">
        <v>10</v>
      </c>
      <c r="AD23" s="59">
        <f t="shared" si="0"/>
        <v>0.059634375</v>
      </c>
      <c r="AE23" s="57">
        <f t="shared" si="1"/>
        <v>230</v>
      </c>
    </row>
    <row r="24" spans="1:31" ht="12.75">
      <c r="A24" s="20">
        <v>16</v>
      </c>
      <c r="B24" s="21">
        <v>317</v>
      </c>
      <c r="C24" s="69" t="s">
        <v>70</v>
      </c>
      <c r="D24" s="69" t="s">
        <v>149</v>
      </c>
      <c r="E24" s="69" t="s">
        <v>63</v>
      </c>
      <c r="F24" s="70">
        <v>2281017128</v>
      </c>
      <c r="H24" s="56">
        <v>0.023067129629629632</v>
      </c>
      <c r="I24" s="67">
        <v>7</v>
      </c>
      <c r="J24" s="41">
        <f>VLOOKUP(I24,POINTS!$A$2:POINTS!$B$51,2)</f>
        <v>64</v>
      </c>
      <c r="K24" s="57">
        <v>10</v>
      </c>
      <c r="M24" s="58">
        <v>0.0016359953703703703</v>
      </c>
      <c r="N24" s="68">
        <v>14</v>
      </c>
      <c r="O24" s="41">
        <f>VLOOKUP(N24,POINTS!$A$2:POINTS!$B$51,2)</f>
        <v>44</v>
      </c>
      <c r="P24" s="57">
        <v>10</v>
      </c>
      <c r="R24" s="42">
        <v>0.03274791666666666</v>
      </c>
      <c r="S24" s="43">
        <v>14</v>
      </c>
      <c r="T24" s="44">
        <v>16</v>
      </c>
      <c r="U24" s="41">
        <f>VLOOKUP(T24,POINTS!$A$2:POINTS!$B$51,2)</f>
        <v>40</v>
      </c>
      <c r="V24" s="39">
        <v>10</v>
      </c>
      <c r="W24" s="30"/>
      <c r="X24" s="35">
        <v>0.0007583333333333334</v>
      </c>
      <c r="Y24" s="43">
        <v>1</v>
      </c>
      <c r="Z24" s="44">
        <v>16</v>
      </c>
      <c r="AA24" s="41">
        <f>VLOOKUP(Z24,POINTS!$A$2:POINTS!$B$51,2)</f>
        <v>40</v>
      </c>
      <c r="AB24" s="39">
        <v>10</v>
      </c>
      <c r="AD24" s="59">
        <f t="shared" si="0"/>
        <v>0.058209374999999994</v>
      </c>
      <c r="AE24" s="57">
        <f t="shared" si="1"/>
        <v>228</v>
      </c>
    </row>
    <row r="25" spans="1:31" ht="12.75">
      <c r="A25" s="20">
        <v>15</v>
      </c>
      <c r="B25" s="21">
        <v>311</v>
      </c>
      <c r="C25" s="69" t="s">
        <v>68</v>
      </c>
      <c r="D25" s="69" t="s">
        <v>152</v>
      </c>
      <c r="E25" s="69" t="s">
        <v>66</v>
      </c>
      <c r="F25" s="70" t="s">
        <v>160</v>
      </c>
      <c r="H25" s="56">
        <v>0.027303240740740743</v>
      </c>
      <c r="I25" s="67">
        <v>18</v>
      </c>
      <c r="J25" s="41">
        <f>VLOOKUP(I25,POINTS!$A$2:POINTS!$B$51,2)</f>
        <v>36</v>
      </c>
      <c r="K25" s="57">
        <v>10</v>
      </c>
      <c r="M25" s="58">
        <v>0.0017788194444444446</v>
      </c>
      <c r="N25" s="68">
        <v>17</v>
      </c>
      <c r="O25" s="41">
        <f>VLOOKUP(N25,POINTS!$A$2:POINTS!$B$51,2)</f>
        <v>38</v>
      </c>
      <c r="P25" s="57">
        <v>10</v>
      </c>
      <c r="R25" s="42">
        <v>0.040905439814814815</v>
      </c>
      <c r="S25" s="43">
        <v>42</v>
      </c>
      <c r="T25" s="44">
        <v>5</v>
      </c>
      <c r="U25" s="41">
        <f>VLOOKUP(T25,POINTS!$A$2:POINTS!$B$51,2)</f>
        <v>72</v>
      </c>
      <c r="V25" s="39">
        <v>10</v>
      </c>
      <c r="W25" s="30"/>
      <c r="X25" s="35">
        <v>0.0010861111111111113</v>
      </c>
      <c r="Y25" s="43">
        <v>2</v>
      </c>
      <c r="Z25" s="44">
        <v>15</v>
      </c>
      <c r="AA25" s="41">
        <f>VLOOKUP(Z25,POINTS!$A$2:POINTS!$B$51,2)</f>
        <v>42</v>
      </c>
      <c r="AB25" s="39">
        <v>10</v>
      </c>
      <c r="AD25" s="59">
        <f t="shared" si="0"/>
        <v>0.07107361111111112</v>
      </c>
      <c r="AE25" s="57">
        <f t="shared" si="1"/>
        <v>228</v>
      </c>
    </row>
    <row r="26" spans="1:31" ht="12.75">
      <c r="A26" s="20">
        <v>14</v>
      </c>
      <c r="B26" s="21">
        <v>309</v>
      </c>
      <c r="C26" s="69" t="s">
        <v>157</v>
      </c>
      <c r="D26" s="69" t="s">
        <v>158</v>
      </c>
      <c r="E26" s="69" t="s">
        <v>159</v>
      </c>
      <c r="F26" s="70">
        <v>2281322011</v>
      </c>
      <c r="H26" s="56">
        <v>0.026458333333333334</v>
      </c>
      <c r="I26" s="67">
        <v>15</v>
      </c>
      <c r="J26" s="41">
        <f>VLOOKUP(I26,POINTS!$A$2:POINTS!$B$51,2)</f>
        <v>42</v>
      </c>
      <c r="K26" s="57">
        <v>10</v>
      </c>
      <c r="M26" s="58">
        <v>0.001962037037037037</v>
      </c>
      <c r="N26" s="68">
        <v>18</v>
      </c>
      <c r="O26" s="41">
        <f>VLOOKUP(N26,POINTS!$A$2:POINTS!$B$51,2)</f>
        <v>36</v>
      </c>
      <c r="P26" s="57">
        <v>10</v>
      </c>
      <c r="R26" s="42">
        <v>0.04154861111111111</v>
      </c>
      <c r="S26" s="43">
        <v>39</v>
      </c>
      <c r="T26" s="44">
        <v>7</v>
      </c>
      <c r="U26" s="41">
        <f>VLOOKUP(T26,POINTS!$A$2:POINTS!$B$51,2)</f>
        <v>64</v>
      </c>
      <c r="V26" s="39">
        <v>10</v>
      </c>
      <c r="W26" s="30"/>
      <c r="X26" s="35">
        <v>0.0007840277777777777</v>
      </c>
      <c r="Y26" s="43">
        <v>2</v>
      </c>
      <c r="Z26" s="44">
        <v>14</v>
      </c>
      <c r="AA26" s="41">
        <f>VLOOKUP(Z26,POINTS!$A$2:POINTS!$B$51,2)</f>
        <v>44</v>
      </c>
      <c r="AB26" s="39">
        <v>10</v>
      </c>
      <c r="AD26" s="59">
        <f t="shared" si="0"/>
        <v>0.07075300925925926</v>
      </c>
      <c r="AE26" s="57">
        <f t="shared" si="1"/>
        <v>226</v>
      </c>
    </row>
    <row r="27" spans="1:31" ht="12.75">
      <c r="A27" s="20">
        <v>12</v>
      </c>
      <c r="B27" s="21">
        <v>320</v>
      </c>
      <c r="C27" s="69" t="s">
        <v>153</v>
      </c>
      <c r="D27" s="69" t="s">
        <v>65</v>
      </c>
      <c r="E27" s="69" t="s">
        <v>96</v>
      </c>
      <c r="F27" s="70">
        <v>2246018115</v>
      </c>
      <c r="H27" s="56">
        <v>0.027210648148148147</v>
      </c>
      <c r="I27" s="67">
        <v>17</v>
      </c>
      <c r="J27" s="41">
        <f>VLOOKUP(I27,POINTS!$A$2:POINTS!$B$51,2)</f>
        <v>38</v>
      </c>
      <c r="K27" s="57">
        <v>10</v>
      </c>
      <c r="M27" s="58">
        <v>0.0016138888888888887</v>
      </c>
      <c r="N27" s="68">
        <v>12</v>
      </c>
      <c r="O27" s="41">
        <f>VLOOKUP(N27,POINTS!$A$2:POINTS!$B$51,2)</f>
        <v>48</v>
      </c>
      <c r="P27" s="57">
        <v>10</v>
      </c>
      <c r="R27" s="42">
        <v>0.04212222222222222</v>
      </c>
      <c r="S27" s="43">
        <v>24</v>
      </c>
      <c r="T27" s="44">
        <v>12</v>
      </c>
      <c r="U27" s="41">
        <f>VLOOKUP(T27,POINTS!$A$2:POINTS!$B$51,2)</f>
        <v>48</v>
      </c>
      <c r="V27" s="39">
        <v>10</v>
      </c>
      <c r="W27" s="30"/>
      <c r="X27" s="35">
        <v>0.0009490740740740741</v>
      </c>
      <c r="Y27" s="43">
        <v>3</v>
      </c>
      <c r="Z27" s="44">
        <v>12</v>
      </c>
      <c r="AA27" s="41">
        <f>VLOOKUP(Z27,POINTS!$A$2:POINTS!$B$51,2)</f>
        <v>48</v>
      </c>
      <c r="AB27" s="39">
        <v>10</v>
      </c>
      <c r="AD27" s="59">
        <f t="shared" si="0"/>
        <v>0.07189583333333333</v>
      </c>
      <c r="AE27" s="57">
        <f t="shared" si="1"/>
        <v>222</v>
      </c>
    </row>
    <row r="28" spans="1:31" ht="12.75">
      <c r="A28" s="20">
        <v>18</v>
      </c>
      <c r="B28" s="21">
        <v>308</v>
      </c>
      <c r="C28" s="69" t="s">
        <v>161</v>
      </c>
      <c r="D28" s="69" t="s">
        <v>162</v>
      </c>
      <c r="E28" s="69" t="s">
        <v>63</v>
      </c>
      <c r="F28" s="70">
        <v>2281017098</v>
      </c>
      <c r="H28" s="56">
        <v>0.023993055555555556</v>
      </c>
      <c r="I28" s="67">
        <v>9</v>
      </c>
      <c r="J28" s="41">
        <f>VLOOKUP(I28,POINTS!$A$2:POINTS!$B$51,2)</f>
        <v>57</v>
      </c>
      <c r="K28" s="57">
        <v>10</v>
      </c>
      <c r="M28" s="58" t="s">
        <v>49</v>
      </c>
      <c r="N28" s="68"/>
      <c r="O28" s="41"/>
      <c r="P28" s="57">
        <v>10</v>
      </c>
      <c r="R28" s="42">
        <v>0.033763888888888885</v>
      </c>
      <c r="S28" s="43">
        <v>45</v>
      </c>
      <c r="T28" s="44">
        <v>3</v>
      </c>
      <c r="U28" s="41">
        <f>VLOOKUP(T28,POINTS!$A$2:POINTS!$B$51,2)</f>
        <v>82</v>
      </c>
      <c r="V28" s="39">
        <v>10</v>
      </c>
      <c r="W28" s="30"/>
      <c r="X28" s="35">
        <v>0.0009453703703703703</v>
      </c>
      <c r="Y28" s="43">
        <v>0</v>
      </c>
      <c r="Z28" s="44">
        <v>18</v>
      </c>
      <c r="AA28" s="41">
        <f>VLOOKUP(Z28,POINTS!$A$2:POINTS!$B$51,2)</f>
        <v>36</v>
      </c>
      <c r="AB28" s="39">
        <v>10</v>
      </c>
      <c r="AD28" s="59">
        <f t="shared" si="0"/>
        <v>0.05870231481481481</v>
      </c>
      <c r="AE28" s="57">
        <f t="shared" si="1"/>
        <v>215</v>
      </c>
    </row>
    <row r="29" spans="1:31" ht="12.75">
      <c r="A29" s="20">
        <v>19</v>
      </c>
      <c r="B29" s="21">
        <v>316</v>
      </c>
      <c r="C29" s="69" t="s">
        <v>154</v>
      </c>
      <c r="D29" s="69" t="s">
        <v>155</v>
      </c>
      <c r="E29" s="69" t="s">
        <v>63</v>
      </c>
      <c r="F29" s="70">
        <v>2281017016</v>
      </c>
      <c r="H29" s="56">
        <v>0.025613425925925925</v>
      </c>
      <c r="I29" s="67">
        <v>14</v>
      </c>
      <c r="J29" s="41">
        <f>VLOOKUP(I29,POINTS!$A$2:POINTS!$B$51,2)</f>
        <v>44</v>
      </c>
      <c r="K29" s="57">
        <v>10</v>
      </c>
      <c r="M29" s="58">
        <v>0.0017247685185185185</v>
      </c>
      <c r="N29" s="68">
        <v>16</v>
      </c>
      <c r="O29" s="41">
        <f>VLOOKUP(N29,POINTS!$A$2:POINTS!$B$51,2)</f>
        <v>40</v>
      </c>
      <c r="P29" s="57">
        <v>10</v>
      </c>
      <c r="R29" s="42">
        <v>0</v>
      </c>
      <c r="S29" s="43"/>
      <c r="T29" s="44"/>
      <c r="U29" s="41"/>
      <c r="V29" s="39"/>
      <c r="W29" s="30"/>
      <c r="X29" s="35"/>
      <c r="Y29" s="43"/>
      <c r="Z29" s="44"/>
      <c r="AA29" s="41"/>
      <c r="AB29" s="39"/>
      <c r="AD29" s="59">
        <f t="shared" si="0"/>
        <v>0.027338194444444443</v>
      </c>
      <c r="AE29" s="57">
        <f t="shared" si="1"/>
        <v>104</v>
      </c>
    </row>
    <row r="30" spans="1:31" ht="12.75">
      <c r="A30" s="20"/>
      <c r="B30" s="21"/>
      <c r="C30" s="72"/>
      <c r="D30" s="73"/>
      <c r="E30" s="72"/>
      <c r="F30" s="74"/>
      <c r="H30" s="56"/>
      <c r="I30" s="67"/>
      <c r="J30" s="41"/>
      <c r="K30" s="57"/>
      <c r="M30" s="58"/>
      <c r="N30" s="68"/>
      <c r="O30" s="41"/>
      <c r="P30" s="57"/>
      <c r="R30" s="42"/>
      <c r="S30" s="43"/>
      <c r="T30" s="44"/>
      <c r="U30" s="41"/>
      <c r="V30" s="39"/>
      <c r="W30" s="30"/>
      <c r="X30" s="35"/>
      <c r="Y30" s="43"/>
      <c r="Z30" s="44"/>
      <c r="AA30" s="41"/>
      <c r="AB30" s="39"/>
      <c r="AD30" s="59"/>
      <c r="AE30" s="57"/>
    </row>
    <row r="31" spans="1:31" ht="12.75">
      <c r="A31" s="20"/>
      <c r="B31" s="21"/>
      <c r="C31" s="69"/>
      <c r="D31" s="69"/>
      <c r="E31" s="69"/>
      <c r="F31" s="70"/>
      <c r="H31" s="56"/>
      <c r="I31" s="67"/>
      <c r="J31" s="41"/>
      <c r="K31" s="57"/>
      <c r="M31" s="58"/>
      <c r="N31" s="68"/>
      <c r="O31" s="41"/>
      <c r="P31" s="57"/>
      <c r="R31" s="42"/>
      <c r="S31" s="43"/>
      <c r="T31" s="44"/>
      <c r="U31" s="41"/>
      <c r="V31" s="39"/>
      <c r="W31" s="30"/>
      <c r="X31" s="35"/>
      <c r="Y31" s="43"/>
      <c r="Z31" s="44"/>
      <c r="AA31" s="41"/>
      <c r="AB31" s="39"/>
      <c r="AD31" s="59"/>
      <c r="AE31" s="57"/>
    </row>
    <row r="32" spans="1:31" ht="12.75">
      <c r="A32" s="20"/>
      <c r="B32" s="21"/>
      <c r="C32" s="73"/>
      <c r="D32" s="73"/>
      <c r="E32" s="73"/>
      <c r="F32" s="74"/>
      <c r="H32" s="56"/>
      <c r="I32" s="67"/>
      <c r="J32" s="41"/>
      <c r="K32" s="57"/>
      <c r="M32" s="58"/>
      <c r="N32" s="68"/>
      <c r="O32" s="41"/>
      <c r="P32" s="57"/>
      <c r="R32" s="42"/>
      <c r="S32" s="43"/>
      <c r="T32" s="44"/>
      <c r="U32" s="41"/>
      <c r="V32" s="39"/>
      <c r="W32" s="30"/>
      <c r="X32" s="35"/>
      <c r="Y32" s="43"/>
      <c r="Z32" s="44"/>
      <c r="AA32" s="41"/>
      <c r="AB32" s="39"/>
      <c r="AD32" s="59"/>
      <c r="AE32" s="57"/>
    </row>
    <row r="33" spans="1:31" ht="12.75">
      <c r="A33" s="20"/>
      <c r="B33" s="22"/>
      <c r="C33" s="75"/>
      <c r="D33" s="75"/>
      <c r="E33" s="75"/>
      <c r="F33" s="76"/>
      <c r="H33" s="56"/>
      <c r="I33" s="67"/>
      <c r="J33" s="41"/>
      <c r="K33" s="57"/>
      <c r="M33" s="58"/>
      <c r="N33" s="68"/>
      <c r="O33" s="41"/>
      <c r="P33" s="57"/>
      <c r="R33" s="42"/>
      <c r="S33" s="43"/>
      <c r="T33" s="44"/>
      <c r="U33" s="41"/>
      <c r="V33" s="39"/>
      <c r="W33" s="30"/>
      <c r="X33" s="35"/>
      <c r="Y33" s="43"/>
      <c r="Z33" s="44"/>
      <c r="AA33" s="41"/>
      <c r="AB33" s="39"/>
      <c r="AD33" s="59"/>
      <c r="AE33" s="57"/>
    </row>
    <row r="34" spans="1:31" ht="12.75">
      <c r="A34" s="20"/>
      <c r="B34" s="22"/>
      <c r="C34" s="75"/>
      <c r="D34" s="75"/>
      <c r="E34" s="75"/>
      <c r="F34" s="76"/>
      <c r="H34" s="56"/>
      <c r="I34" s="67"/>
      <c r="J34" s="41"/>
      <c r="K34" s="57"/>
      <c r="M34" s="58"/>
      <c r="N34" s="68"/>
      <c r="O34" s="41"/>
      <c r="P34" s="57"/>
      <c r="R34" s="42"/>
      <c r="S34" s="43"/>
      <c r="T34" s="44"/>
      <c r="U34" s="41"/>
      <c r="V34" s="39"/>
      <c r="W34" s="30"/>
      <c r="X34" s="35"/>
      <c r="Y34" s="43"/>
      <c r="Z34" s="44"/>
      <c r="AA34" s="41"/>
      <c r="AB34" s="39"/>
      <c r="AD34" s="59"/>
      <c r="AE34" s="57"/>
    </row>
    <row r="35" spans="1:31" ht="12.75">
      <c r="A35" s="20"/>
      <c r="B35" s="22"/>
      <c r="C35" s="75"/>
      <c r="D35" s="75"/>
      <c r="E35" s="75"/>
      <c r="F35" s="76"/>
      <c r="H35" s="56"/>
      <c r="I35" s="67"/>
      <c r="J35" s="41"/>
      <c r="K35" s="57"/>
      <c r="M35" s="58"/>
      <c r="N35" s="68"/>
      <c r="O35" s="41"/>
      <c r="P35" s="57"/>
      <c r="R35" s="42"/>
      <c r="S35" s="43"/>
      <c r="T35" s="44"/>
      <c r="U35" s="41"/>
      <c r="V35" s="39"/>
      <c r="W35" s="30"/>
      <c r="X35" s="35"/>
      <c r="Y35" s="43"/>
      <c r="Z35" s="44"/>
      <c r="AA35" s="41"/>
      <c r="AB35" s="39"/>
      <c r="AD35" s="59"/>
      <c r="AE35" s="57"/>
    </row>
    <row r="36" spans="1:31" ht="12.75">
      <c r="A36" s="20"/>
      <c r="B36" s="22"/>
      <c r="C36" s="75"/>
      <c r="D36" s="75"/>
      <c r="E36" s="75"/>
      <c r="F36" s="76"/>
      <c r="H36" s="56"/>
      <c r="I36" s="67"/>
      <c r="J36" s="41"/>
      <c r="K36" s="57"/>
      <c r="M36" s="58"/>
      <c r="N36" s="68"/>
      <c r="O36" s="41"/>
      <c r="P36" s="57"/>
      <c r="R36" s="42"/>
      <c r="S36" s="43"/>
      <c r="T36" s="44"/>
      <c r="U36" s="41"/>
      <c r="V36" s="39"/>
      <c r="W36" s="30"/>
      <c r="X36" s="35"/>
      <c r="Y36" s="43"/>
      <c r="Z36" s="44"/>
      <c r="AA36" s="41"/>
      <c r="AB36" s="39"/>
      <c r="AD36" s="59"/>
      <c r="AE36" s="57"/>
    </row>
    <row r="37" spans="1:31" ht="12.75">
      <c r="A37" s="20"/>
      <c r="B37" s="22"/>
      <c r="C37" s="75"/>
      <c r="D37" s="75"/>
      <c r="E37" s="75"/>
      <c r="F37" s="76"/>
      <c r="H37" s="56"/>
      <c r="I37" s="67"/>
      <c r="J37" s="41"/>
      <c r="K37" s="57"/>
      <c r="M37" s="58"/>
      <c r="N37" s="68"/>
      <c r="O37" s="41"/>
      <c r="P37" s="57"/>
      <c r="R37" s="42"/>
      <c r="S37" s="43"/>
      <c r="T37" s="44"/>
      <c r="U37" s="41"/>
      <c r="V37" s="39"/>
      <c r="W37" s="30"/>
      <c r="X37" s="35"/>
      <c r="Y37" s="43"/>
      <c r="Z37" s="44"/>
      <c r="AA37" s="41"/>
      <c r="AB37" s="39"/>
      <c r="AD37" s="59"/>
      <c r="AE37" s="57"/>
    </row>
    <row r="38" spans="1:31" ht="12.75">
      <c r="A38" s="20"/>
      <c r="B38" s="22"/>
      <c r="C38" s="75"/>
      <c r="D38" s="75"/>
      <c r="E38" s="75"/>
      <c r="F38" s="76"/>
      <c r="H38" s="56"/>
      <c r="I38" s="67"/>
      <c r="J38" s="41"/>
      <c r="K38" s="57"/>
      <c r="M38" s="58"/>
      <c r="N38" s="68"/>
      <c r="O38" s="41"/>
      <c r="P38" s="57"/>
      <c r="R38" s="42"/>
      <c r="S38" s="43"/>
      <c r="T38" s="44"/>
      <c r="U38" s="41"/>
      <c r="V38" s="39"/>
      <c r="W38" s="30"/>
      <c r="X38" s="35"/>
      <c r="Y38" s="43"/>
      <c r="Z38" s="44"/>
      <c r="AA38" s="41"/>
      <c r="AB38" s="39"/>
      <c r="AD38" s="59"/>
      <c r="AE38" s="57"/>
    </row>
    <row r="39" spans="1:31" ht="12.75">
      <c r="A39" s="20"/>
      <c r="B39" s="22"/>
      <c r="C39" s="75"/>
      <c r="D39" s="75"/>
      <c r="E39" s="75"/>
      <c r="F39" s="76"/>
      <c r="H39" s="56"/>
      <c r="I39" s="67"/>
      <c r="J39" s="41"/>
      <c r="K39" s="57"/>
      <c r="M39" s="58"/>
      <c r="N39" s="68"/>
      <c r="O39" s="41"/>
      <c r="P39" s="57"/>
      <c r="R39" s="42"/>
      <c r="S39" s="43"/>
      <c r="T39" s="44"/>
      <c r="U39" s="41"/>
      <c r="V39" s="39"/>
      <c r="W39" s="30"/>
      <c r="X39" s="35"/>
      <c r="Y39" s="43"/>
      <c r="Z39" s="44"/>
      <c r="AA39" s="41"/>
      <c r="AB39" s="39"/>
      <c r="AD39" s="59"/>
      <c r="AE39" s="57"/>
    </row>
    <row r="40" spans="1:31" ht="12.75">
      <c r="A40" s="20"/>
      <c r="B40" s="22"/>
      <c r="C40" s="75"/>
      <c r="D40" s="75"/>
      <c r="E40" s="75"/>
      <c r="F40" s="76"/>
      <c r="H40" s="56"/>
      <c r="I40" s="67"/>
      <c r="J40" s="41"/>
      <c r="K40" s="57"/>
      <c r="M40" s="58"/>
      <c r="N40" s="68"/>
      <c r="O40" s="41"/>
      <c r="P40" s="57"/>
      <c r="R40" s="42"/>
      <c r="S40" s="43"/>
      <c r="T40" s="44"/>
      <c r="U40" s="41"/>
      <c r="V40" s="39"/>
      <c r="W40" s="30"/>
      <c r="X40" s="35"/>
      <c r="Y40" s="43"/>
      <c r="Z40" s="44"/>
      <c r="AA40" s="41"/>
      <c r="AB40" s="39"/>
      <c r="AD40" s="59"/>
      <c r="AE40" s="57"/>
    </row>
    <row r="41" spans="1:31" ht="12.75">
      <c r="A41" s="20"/>
      <c r="B41" s="22"/>
      <c r="C41" s="75"/>
      <c r="D41" s="75"/>
      <c r="E41" s="75"/>
      <c r="F41" s="76"/>
      <c r="H41" s="56"/>
      <c r="I41" s="67"/>
      <c r="J41" s="41"/>
      <c r="K41" s="57"/>
      <c r="M41" s="58"/>
      <c r="N41" s="68"/>
      <c r="O41" s="41"/>
      <c r="P41" s="57"/>
      <c r="R41" s="42"/>
      <c r="S41" s="43"/>
      <c r="T41" s="44"/>
      <c r="U41" s="41"/>
      <c r="V41" s="39"/>
      <c r="W41" s="30"/>
      <c r="X41" s="35"/>
      <c r="Y41" s="43"/>
      <c r="Z41" s="44"/>
      <c r="AA41" s="41"/>
      <c r="AB41" s="39"/>
      <c r="AD41" s="59"/>
      <c r="AE41" s="57"/>
    </row>
    <row r="42" spans="1:31" ht="12.75">
      <c r="A42" s="20"/>
      <c r="B42" s="22"/>
      <c r="C42" s="75"/>
      <c r="D42" s="75"/>
      <c r="E42" s="75"/>
      <c r="F42" s="76"/>
      <c r="H42" s="56"/>
      <c r="I42" s="67"/>
      <c r="J42" s="41"/>
      <c r="K42" s="57"/>
      <c r="M42" s="58"/>
      <c r="N42" s="68"/>
      <c r="O42" s="41"/>
      <c r="P42" s="57"/>
      <c r="R42" s="42"/>
      <c r="S42" s="43"/>
      <c r="T42" s="44"/>
      <c r="U42" s="41"/>
      <c r="V42" s="39"/>
      <c r="W42" s="30"/>
      <c r="X42" s="35"/>
      <c r="Y42" s="43"/>
      <c r="Z42" s="44"/>
      <c r="AA42" s="41"/>
      <c r="AB42" s="39"/>
      <c r="AD42" s="59"/>
      <c r="AE42" s="57"/>
    </row>
    <row r="43" spans="1:31" ht="12.75">
      <c r="A43" s="20"/>
      <c r="B43" s="22"/>
      <c r="C43" s="75"/>
      <c r="D43" s="75"/>
      <c r="E43" s="75"/>
      <c r="F43" s="76"/>
      <c r="H43" s="56"/>
      <c r="I43" s="67"/>
      <c r="J43" s="41"/>
      <c r="K43" s="57"/>
      <c r="M43" s="58"/>
      <c r="N43" s="68"/>
      <c r="O43" s="41"/>
      <c r="P43" s="57"/>
      <c r="R43" s="42"/>
      <c r="S43" s="43"/>
      <c r="T43" s="44"/>
      <c r="U43" s="41"/>
      <c r="V43" s="39"/>
      <c r="W43" s="30"/>
      <c r="X43" s="35"/>
      <c r="Y43" s="43"/>
      <c r="Z43" s="44"/>
      <c r="AA43" s="41"/>
      <c r="AB43" s="39"/>
      <c r="AD43" s="59"/>
      <c r="AE43" s="57"/>
    </row>
    <row r="44" spans="1:31" ht="12.75">
      <c r="A44" s="20"/>
      <c r="B44" s="22"/>
      <c r="C44" s="75"/>
      <c r="D44" s="75"/>
      <c r="E44" s="75"/>
      <c r="F44" s="76"/>
      <c r="H44" s="56"/>
      <c r="I44" s="67"/>
      <c r="J44" s="41"/>
      <c r="K44" s="57"/>
      <c r="M44" s="58"/>
      <c r="N44" s="68"/>
      <c r="O44" s="41"/>
      <c r="P44" s="57"/>
      <c r="R44" s="42"/>
      <c r="S44" s="43"/>
      <c r="T44" s="44"/>
      <c r="U44" s="41"/>
      <c r="V44" s="39"/>
      <c r="W44" s="30"/>
      <c r="X44" s="35"/>
      <c r="Y44" s="43"/>
      <c r="Z44" s="44"/>
      <c r="AA44" s="41"/>
      <c r="AB44" s="39"/>
      <c r="AD44" s="59"/>
      <c r="AE44" s="57"/>
    </row>
    <row r="45" spans="1:31" ht="12.75">
      <c r="A45" s="20"/>
      <c r="B45" s="22"/>
      <c r="C45" s="75"/>
      <c r="D45" s="75"/>
      <c r="E45" s="75"/>
      <c r="F45" s="76"/>
      <c r="H45" s="56"/>
      <c r="I45" s="67"/>
      <c r="J45" s="41"/>
      <c r="K45" s="57"/>
      <c r="M45" s="58"/>
      <c r="N45" s="68"/>
      <c r="O45" s="41"/>
      <c r="P45" s="57"/>
      <c r="R45" s="42"/>
      <c r="S45" s="43"/>
      <c r="T45" s="44"/>
      <c r="U45" s="41"/>
      <c r="V45" s="39"/>
      <c r="W45" s="30"/>
      <c r="X45" s="35"/>
      <c r="Y45" s="43"/>
      <c r="Z45" s="44"/>
      <c r="AA45" s="41"/>
      <c r="AB45" s="39"/>
      <c r="AD45" s="59"/>
      <c r="AE45" s="57"/>
    </row>
    <row r="46" spans="1:31" ht="12.75">
      <c r="A46" s="20"/>
      <c r="B46" s="22"/>
      <c r="C46" s="75"/>
      <c r="D46" s="75"/>
      <c r="E46" s="75"/>
      <c r="F46" s="76"/>
      <c r="H46" s="56"/>
      <c r="I46" s="67"/>
      <c r="J46" s="41"/>
      <c r="K46" s="57"/>
      <c r="M46" s="58"/>
      <c r="N46" s="68"/>
      <c r="O46" s="41"/>
      <c r="P46" s="57"/>
      <c r="R46" s="42"/>
      <c r="S46" s="43"/>
      <c r="T46" s="44"/>
      <c r="U46" s="41"/>
      <c r="V46" s="39"/>
      <c r="W46" s="30"/>
      <c r="X46" s="35"/>
      <c r="Y46" s="43"/>
      <c r="Z46" s="44"/>
      <c r="AA46" s="41"/>
      <c r="AB46" s="39"/>
      <c r="AD46" s="59"/>
      <c r="AE46" s="57"/>
    </row>
    <row r="47" spans="1:31" ht="12.75">
      <c r="A47" s="20"/>
      <c r="B47" s="22"/>
      <c r="C47" s="75"/>
      <c r="D47" s="75"/>
      <c r="E47" s="75"/>
      <c r="F47" s="76"/>
      <c r="H47" s="56"/>
      <c r="I47" s="67"/>
      <c r="J47" s="41"/>
      <c r="K47" s="57"/>
      <c r="M47" s="58"/>
      <c r="N47" s="68"/>
      <c r="O47" s="41"/>
      <c r="P47" s="57"/>
      <c r="R47" s="42"/>
      <c r="S47" s="43"/>
      <c r="T47" s="44"/>
      <c r="U47" s="41"/>
      <c r="V47" s="39"/>
      <c r="W47" s="30"/>
      <c r="X47" s="35"/>
      <c r="Y47" s="43"/>
      <c r="Z47" s="44"/>
      <c r="AA47" s="41"/>
      <c r="AB47" s="39"/>
      <c r="AD47" s="59"/>
      <c r="AE47" s="57"/>
    </row>
    <row r="48" spans="1:31" ht="12.75">
      <c r="A48" s="20"/>
      <c r="B48" s="22"/>
      <c r="C48" s="75"/>
      <c r="D48" s="75"/>
      <c r="E48" s="75"/>
      <c r="F48" s="76"/>
      <c r="H48" s="56"/>
      <c r="I48" s="67"/>
      <c r="J48" s="41"/>
      <c r="K48" s="57"/>
      <c r="M48" s="58"/>
      <c r="N48" s="68"/>
      <c r="O48" s="41"/>
      <c r="P48" s="57"/>
      <c r="R48" s="42"/>
      <c r="S48" s="43"/>
      <c r="T48" s="44"/>
      <c r="U48" s="41"/>
      <c r="V48" s="39"/>
      <c r="W48" s="30"/>
      <c r="X48" s="35"/>
      <c r="Y48" s="43"/>
      <c r="Z48" s="44"/>
      <c r="AA48" s="41"/>
      <c r="AB48" s="39"/>
      <c r="AD48" s="59"/>
      <c r="AE48" s="57"/>
    </row>
    <row r="49" spans="1:31" ht="12.75">
      <c r="A49" s="20"/>
      <c r="B49" s="22"/>
      <c r="C49" s="75"/>
      <c r="D49" s="75"/>
      <c r="E49" s="75"/>
      <c r="F49" s="76"/>
      <c r="H49" s="56"/>
      <c r="I49" s="67"/>
      <c r="J49" s="41"/>
      <c r="K49" s="57"/>
      <c r="M49" s="58"/>
      <c r="N49" s="68"/>
      <c r="O49" s="41"/>
      <c r="P49" s="57"/>
      <c r="R49" s="42"/>
      <c r="S49" s="43"/>
      <c r="T49" s="44"/>
      <c r="U49" s="41"/>
      <c r="V49" s="39"/>
      <c r="W49" s="30"/>
      <c r="X49" s="35"/>
      <c r="Y49" s="43"/>
      <c r="Z49" s="44"/>
      <c r="AA49" s="41"/>
      <c r="AB49" s="39"/>
      <c r="AD49" s="59"/>
      <c r="AE49" s="57"/>
    </row>
    <row r="50" spans="1:31" ht="12.75">
      <c r="A50" s="20"/>
      <c r="B50" s="22"/>
      <c r="C50" s="75"/>
      <c r="D50" s="75"/>
      <c r="E50" s="75"/>
      <c r="F50" s="76"/>
      <c r="H50" s="56"/>
      <c r="I50" s="67"/>
      <c r="J50" s="41"/>
      <c r="K50" s="57"/>
      <c r="M50" s="58"/>
      <c r="N50" s="68"/>
      <c r="O50" s="41"/>
      <c r="P50" s="57"/>
      <c r="R50" s="42"/>
      <c r="S50" s="43"/>
      <c r="T50" s="44"/>
      <c r="U50" s="41"/>
      <c r="V50" s="39"/>
      <c r="W50" s="30"/>
      <c r="X50" s="35"/>
      <c r="Y50" s="43"/>
      <c r="Z50" s="44"/>
      <c r="AA50" s="41"/>
      <c r="AB50" s="39"/>
      <c r="AD50" s="59"/>
      <c r="AE50" s="57"/>
    </row>
    <row r="51" spans="1:31" ht="12.75">
      <c r="A51" s="20"/>
      <c r="B51" s="25"/>
      <c r="C51" s="75"/>
      <c r="D51" s="75"/>
      <c r="E51" s="75"/>
      <c r="F51" s="76"/>
      <c r="H51" s="56"/>
      <c r="I51" s="67"/>
      <c r="J51" s="41"/>
      <c r="K51" s="57"/>
      <c r="M51" s="58"/>
      <c r="N51" s="68"/>
      <c r="O51" s="41"/>
      <c r="P51" s="57"/>
      <c r="R51" s="42"/>
      <c r="S51" s="43"/>
      <c r="T51" s="44"/>
      <c r="U51" s="41"/>
      <c r="V51" s="39"/>
      <c r="W51" s="30"/>
      <c r="X51" s="35"/>
      <c r="Y51" s="43"/>
      <c r="Z51" s="44"/>
      <c r="AA51" s="41"/>
      <c r="AB51" s="39"/>
      <c r="AD51" s="59"/>
      <c r="AE51" s="57"/>
    </row>
    <row r="52" spans="1:31" ht="12.75">
      <c r="A52" s="87" t="s">
        <v>21</v>
      </c>
      <c r="B52" s="88"/>
      <c r="C52" s="88"/>
      <c r="D52" s="88"/>
      <c r="E52" s="88"/>
      <c r="F52" s="89"/>
      <c r="H52" s="56"/>
      <c r="I52" s="67"/>
      <c r="J52" s="41"/>
      <c r="K52" s="57"/>
      <c r="M52" s="58"/>
      <c r="N52" s="68"/>
      <c r="O52" s="41"/>
      <c r="P52" s="57"/>
      <c r="R52" s="42"/>
      <c r="S52" s="43"/>
      <c r="T52" s="44"/>
      <c r="U52" s="41"/>
      <c r="V52" s="39"/>
      <c r="W52" s="30"/>
      <c r="X52" s="35"/>
      <c r="Y52" s="43"/>
      <c r="Z52" s="44"/>
      <c r="AA52" s="41"/>
      <c r="AB52" s="39"/>
      <c r="AD52" s="59"/>
      <c r="AE52" s="57"/>
    </row>
    <row r="53" spans="1:31" ht="12.75">
      <c r="A53" s="17"/>
      <c r="B53" s="18"/>
      <c r="C53" s="18"/>
      <c r="D53" s="18"/>
      <c r="E53" s="18"/>
      <c r="F53" s="19"/>
      <c r="H53" s="56"/>
      <c r="I53" s="67"/>
      <c r="J53" s="41"/>
      <c r="K53" s="57"/>
      <c r="M53" s="58"/>
      <c r="N53" s="68"/>
      <c r="O53" s="41"/>
      <c r="P53" s="57"/>
      <c r="R53" s="42"/>
      <c r="S53" s="43"/>
      <c r="T53" s="44"/>
      <c r="U53" s="41"/>
      <c r="V53" s="39"/>
      <c r="W53" s="30"/>
      <c r="X53" s="35"/>
      <c r="Y53" s="43"/>
      <c r="Z53" s="44"/>
      <c r="AA53" s="41"/>
      <c r="AB53" s="39"/>
      <c r="AD53" s="59"/>
      <c r="AE53" s="57"/>
    </row>
    <row r="54" spans="1:31" ht="12.75">
      <c r="A54" s="20"/>
      <c r="B54" s="21"/>
      <c r="C54" s="69"/>
      <c r="D54" s="69"/>
      <c r="E54" s="69"/>
      <c r="F54" s="70"/>
      <c r="H54" s="56"/>
      <c r="I54" s="67"/>
      <c r="J54" s="41"/>
      <c r="K54" s="57"/>
      <c r="M54" s="58"/>
      <c r="N54" s="68"/>
      <c r="O54" s="41"/>
      <c r="P54" s="57"/>
      <c r="R54" s="42"/>
      <c r="S54" s="43"/>
      <c r="T54" s="44"/>
      <c r="U54" s="41"/>
      <c r="V54" s="39"/>
      <c r="W54" s="30"/>
      <c r="X54" s="35"/>
      <c r="Y54" s="43"/>
      <c r="Z54" s="44"/>
      <c r="AA54" s="41"/>
      <c r="AB54" s="39"/>
      <c r="AD54" s="59"/>
      <c r="AE54" s="57"/>
    </row>
    <row r="55" spans="1:31" ht="12.75">
      <c r="A55" s="20">
        <v>2</v>
      </c>
      <c r="B55" s="21">
        <v>352</v>
      </c>
      <c r="C55" s="69" t="s">
        <v>163</v>
      </c>
      <c r="D55" s="69" t="s">
        <v>164</v>
      </c>
      <c r="E55" s="69" t="s">
        <v>40</v>
      </c>
      <c r="F55" s="70">
        <v>2212034060</v>
      </c>
      <c r="H55" s="56">
        <v>0.025034722222222222</v>
      </c>
      <c r="I55" s="67">
        <v>1</v>
      </c>
      <c r="J55" s="41">
        <f>VLOOKUP(I55,POINTS!$A$2:POINTS!$B$51,2)</f>
        <v>100</v>
      </c>
      <c r="K55" s="57">
        <v>10</v>
      </c>
      <c r="M55" s="58">
        <v>0.001698148148148148</v>
      </c>
      <c r="N55" s="68">
        <v>1</v>
      </c>
      <c r="O55" s="41">
        <f>VLOOKUP(N55,POINTS!$A$2:POINTS!$B$51,2)</f>
        <v>100</v>
      </c>
      <c r="P55" s="57">
        <v>10</v>
      </c>
      <c r="R55" s="42">
        <v>0.03772743055555556</v>
      </c>
      <c r="S55" s="43">
        <v>5</v>
      </c>
      <c r="T55" s="44">
        <v>3</v>
      </c>
      <c r="U55" s="41">
        <f>VLOOKUP(T55,POINTS!$A$2:POINTS!$B$51,2)</f>
        <v>82</v>
      </c>
      <c r="V55" s="39">
        <v>10</v>
      </c>
      <c r="W55" s="30"/>
      <c r="X55" s="35">
        <v>0.0012152777777777778</v>
      </c>
      <c r="Y55" s="43">
        <v>16</v>
      </c>
      <c r="Z55" s="44">
        <v>1</v>
      </c>
      <c r="AA55" s="41">
        <f>VLOOKUP(Z55,POINTS!$A$2:POINTS!$B$51,2)</f>
        <v>100</v>
      </c>
      <c r="AB55" s="39">
        <v>10</v>
      </c>
      <c r="AD55" s="59">
        <f>SUM(H55,M55,R55,X55)</f>
        <v>0.0656755787037037</v>
      </c>
      <c r="AE55" s="57">
        <f>SUM(J55:K55,O55:P55,U55:V55,AA55:AB55)</f>
        <v>422</v>
      </c>
    </row>
    <row r="56" spans="1:31" ht="12.75">
      <c r="A56" s="20">
        <v>1</v>
      </c>
      <c r="B56" s="21">
        <v>351</v>
      </c>
      <c r="C56" s="69" t="s">
        <v>165</v>
      </c>
      <c r="D56" s="69" t="s">
        <v>166</v>
      </c>
      <c r="E56" s="69" t="s">
        <v>58</v>
      </c>
      <c r="F56" s="70">
        <v>2265189151</v>
      </c>
      <c r="H56" s="56">
        <v>0.028240740740740736</v>
      </c>
      <c r="I56" s="67">
        <v>2</v>
      </c>
      <c r="J56" s="41">
        <f>VLOOKUP(I56,POINTS!$A$2:POINTS!$B$51,2)</f>
        <v>90</v>
      </c>
      <c r="K56" s="57">
        <v>10</v>
      </c>
      <c r="M56" s="58">
        <v>0.0021759259259259258</v>
      </c>
      <c r="N56" s="68">
        <v>2</v>
      </c>
      <c r="O56" s="41">
        <f>VLOOKUP(N56,POINTS!$A$2:POINTS!$B$51,2)</f>
        <v>90</v>
      </c>
      <c r="P56" s="57">
        <v>10</v>
      </c>
      <c r="R56" s="42">
        <v>0.03333761574074074</v>
      </c>
      <c r="S56" s="43">
        <v>15</v>
      </c>
      <c r="T56" s="44">
        <v>2</v>
      </c>
      <c r="U56" s="41">
        <f>VLOOKUP(T56,POINTS!$A$2:POINTS!$B$51,2)</f>
        <v>90</v>
      </c>
      <c r="V56" s="39">
        <v>10</v>
      </c>
      <c r="W56" s="30"/>
      <c r="X56" s="35">
        <v>0.001099537037037037</v>
      </c>
      <c r="Y56" s="45">
        <v>4</v>
      </c>
      <c r="Z56" s="44">
        <v>3</v>
      </c>
      <c r="AA56" s="41">
        <f>VLOOKUP(Z56,POINTS!$A$2:POINTS!$B$51,2)</f>
        <v>82</v>
      </c>
      <c r="AB56" s="39">
        <v>10</v>
      </c>
      <c r="AD56" s="59">
        <f>SUM(H56,M56,R56,X56)</f>
        <v>0.06485381944444445</v>
      </c>
      <c r="AE56" s="57">
        <f>SUM(J56:K56,O56:P56,U56:V56,AA56:AB56)</f>
        <v>392</v>
      </c>
    </row>
    <row r="57" spans="1:31" ht="12.75">
      <c r="A57" s="20">
        <v>3</v>
      </c>
      <c r="B57" s="22">
        <v>355</v>
      </c>
      <c r="C57" s="75" t="s">
        <v>194</v>
      </c>
      <c r="D57" s="75" t="s">
        <v>195</v>
      </c>
      <c r="E57" s="75" t="s">
        <v>203</v>
      </c>
      <c r="F57" s="76"/>
      <c r="H57" s="56"/>
      <c r="I57" s="67"/>
      <c r="J57" s="41"/>
      <c r="K57" s="57"/>
      <c r="M57" s="58"/>
      <c r="N57" s="68"/>
      <c r="O57" s="41"/>
      <c r="P57" s="57"/>
      <c r="R57" s="42">
        <v>0.04044050925925926</v>
      </c>
      <c r="S57" s="45">
        <v>17</v>
      </c>
      <c r="T57" s="44">
        <v>1</v>
      </c>
      <c r="U57" s="41">
        <f>VLOOKUP(T57,POINTS!$A$2:POINTS!$B$51,2)</f>
        <v>100</v>
      </c>
      <c r="V57" s="39">
        <v>10</v>
      </c>
      <c r="W57" s="30"/>
      <c r="X57" s="35">
        <v>0.0018518518518518517</v>
      </c>
      <c r="Y57" s="45">
        <v>8</v>
      </c>
      <c r="Z57" s="44">
        <v>2</v>
      </c>
      <c r="AA57" s="41">
        <f>VLOOKUP(Z57,POINTS!$A$2:POINTS!$B$51,2)</f>
        <v>90</v>
      </c>
      <c r="AB57" s="39">
        <v>10</v>
      </c>
      <c r="AD57" s="59">
        <f>SUM(H57,M57,R57,X57)</f>
        <v>0.042292361111111114</v>
      </c>
      <c r="AE57" s="57">
        <f>SUM(J57:K57,O57:P57,U57:V57,AA57:AB57)</f>
        <v>210</v>
      </c>
    </row>
    <row r="58" spans="1:31" ht="12.75">
      <c r="A58" s="20"/>
      <c r="B58" s="22"/>
      <c r="C58" s="75"/>
      <c r="D58" s="75"/>
      <c r="E58" s="75"/>
      <c r="F58" s="76"/>
      <c r="H58" s="56"/>
      <c r="I58" s="67"/>
      <c r="J58" s="41"/>
      <c r="K58" s="57"/>
      <c r="M58" s="58"/>
      <c r="N58" s="68"/>
      <c r="O58" s="41"/>
      <c r="P58" s="57"/>
      <c r="R58" s="42"/>
      <c r="S58" s="45"/>
      <c r="T58" s="44"/>
      <c r="U58" s="41"/>
      <c r="V58" s="39"/>
      <c r="W58" s="30"/>
      <c r="X58" s="35"/>
      <c r="Y58" s="45"/>
      <c r="Z58" s="44"/>
      <c r="AA58" s="41"/>
      <c r="AB58" s="39"/>
      <c r="AD58" s="59"/>
      <c r="AE58" s="57"/>
    </row>
    <row r="59" spans="1:31" ht="13.5" thickBot="1">
      <c r="A59" s="26"/>
      <c r="B59" s="27"/>
      <c r="C59" s="28"/>
      <c r="D59" s="28"/>
      <c r="E59" s="28"/>
      <c r="F59" s="29"/>
      <c r="H59" s="61"/>
      <c r="I59" s="27"/>
      <c r="J59" s="62"/>
      <c r="K59" s="63"/>
      <c r="M59" s="61"/>
      <c r="N59" s="64"/>
      <c r="O59" s="62"/>
      <c r="P59" s="63"/>
      <c r="R59" s="46"/>
      <c r="S59" s="27"/>
      <c r="T59" s="27"/>
      <c r="U59" s="27"/>
      <c r="V59" s="48"/>
      <c r="W59" s="32"/>
      <c r="X59" s="46"/>
      <c r="Y59" s="47"/>
      <c r="Z59" s="47"/>
      <c r="AA59" s="27"/>
      <c r="AB59" s="48"/>
      <c r="AD59" s="65"/>
      <c r="AE59" s="63"/>
    </row>
  </sheetData>
  <sheetProtection/>
  <mergeCells count="18">
    <mergeCell ref="R6:V6"/>
    <mergeCell ref="X6:AB6"/>
    <mergeCell ref="B1:C1"/>
    <mergeCell ref="D1:O1"/>
    <mergeCell ref="P1:R1"/>
    <mergeCell ref="S1:AB1"/>
    <mergeCell ref="B2:C2"/>
    <mergeCell ref="D2:O2"/>
    <mergeCell ref="A52:F52"/>
    <mergeCell ref="AQ7:BC8"/>
    <mergeCell ref="A9:F9"/>
    <mergeCell ref="B3:C3"/>
    <mergeCell ref="D3:O3"/>
    <mergeCell ref="AQ3:AV3"/>
    <mergeCell ref="A4:F4"/>
    <mergeCell ref="A5:F5"/>
    <mergeCell ref="H6:K6"/>
    <mergeCell ref="M6:P6"/>
  </mergeCells>
  <printOptions horizontalCentered="1" verticalCentered="1"/>
  <pageMargins left="0" right="0" top="0.4330708661417323" bottom="0" header="0.4330708661417323" footer="0.12"/>
  <pageSetup horizontalDpi="600" verticalDpi="600" orientation="landscape" paperSize="9" scale="65" r:id="rId2"/>
  <colBreaks count="1" manualBreakCount="1">
    <brk id="3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C59"/>
  <sheetViews>
    <sheetView zoomScalePageLayoutView="0" workbookViewId="0" topLeftCell="A4">
      <selection activeCell="E31" sqref="E31"/>
    </sheetView>
  </sheetViews>
  <sheetFormatPr defaultColWidth="11.421875" defaultRowHeight="12.75"/>
  <cols>
    <col min="1" max="1" width="5.7109375" style="1" customWidth="1"/>
    <col min="2" max="2" width="6.140625" style="1" customWidth="1"/>
    <col min="3" max="4" width="13.7109375" style="1" customWidth="1"/>
    <col min="5" max="5" width="19.7109375" style="1" customWidth="1"/>
    <col min="6" max="6" width="12.7109375" style="1" customWidth="1"/>
    <col min="7" max="7" width="2.421875" style="1" customWidth="1"/>
    <col min="8" max="8" width="8.7109375" style="1" customWidth="1"/>
    <col min="9" max="9" width="5.00390625" style="1" customWidth="1"/>
    <col min="10" max="10" width="7.7109375" style="1" customWidth="1"/>
    <col min="11" max="11" width="5.57421875" style="1" customWidth="1"/>
    <col min="12" max="12" width="2.421875" style="1" customWidth="1"/>
    <col min="13" max="13" width="8.7109375" style="1" customWidth="1"/>
    <col min="14" max="14" width="5.00390625" style="1" customWidth="1"/>
    <col min="15" max="15" width="7.7109375" style="1" customWidth="1"/>
    <col min="16" max="16" width="5.57421875" style="1" customWidth="1"/>
    <col min="17" max="17" width="2.28125" style="1" customWidth="1"/>
    <col min="18" max="18" width="8.7109375" style="1" customWidth="1"/>
    <col min="19" max="19" width="5.7109375" style="1" customWidth="1"/>
    <col min="20" max="20" width="5.00390625" style="1" customWidth="1"/>
    <col min="21" max="21" width="7.7109375" style="1" customWidth="1"/>
    <col min="22" max="22" width="5.57421875" style="1" customWidth="1"/>
    <col min="23" max="23" width="1.7109375" style="1" customWidth="1"/>
    <col min="24" max="24" width="8.7109375" style="1" customWidth="1"/>
    <col min="25" max="25" width="5.7109375" style="1" customWidth="1"/>
    <col min="26" max="26" width="5.00390625" style="1" customWidth="1"/>
    <col min="27" max="27" width="7.7109375" style="1" customWidth="1"/>
    <col min="28" max="28" width="5.57421875" style="1" customWidth="1"/>
    <col min="29" max="29" width="2.28125" style="1" customWidth="1"/>
    <col min="30" max="31" width="11.7109375" style="8" customWidth="1"/>
    <col min="32" max="33" width="6.7109375" style="8" customWidth="1"/>
    <col min="34" max="34" width="1.7109375" style="8" customWidth="1"/>
    <col min="35" max="35" width="9.7109375" style="8" customWidth="1"/>
    <col min="36" max="36" width="5.00390625" style="8" customWidth="1"/>
    <col min="37" max="38" width="6.7109375" style="8" customWidth="1"/>
    <col min="39" max="39" width="1.7109375" style="8" customWidth="1"/>
    <col min="40" max="40" width="12.28125" style="8" customWidth="1"/>
    <col min="41" max="41" width="10.7109375" style="8" customWidth="1"/>
    <col min="42" max="16384" width="11.421875" style="1" customWidth="1"/>
  </cols>
  <sheetData>
    <row r="1" spans="2:34" ht="25.5" customHeight="1">
      <c r="B1" s="96" t="s">
        <v>26</v>
      </c>
      <c r="C1" s="96"/>
      <c r="D1" s="93" t="s">
        <v>27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7" t="s">
        <v>0</v>
      </c>
      <c r="Q1" s="97"/>
      <c r="R1" s="97"/>
      <c r="S1" s="95" t="s">
        <v>30</v>
      </c>
      <c r="T1" s="95"/>
      <c r="U1" s="95"/>
      <c r="V1" s="95"/>
      <c r="W1" s="95"/>
      <c r="X1" s="95"/>
      <c r="Y1" s="95"/>
      <c r="Z1" s="95"/>
      <c r="AA1" s="95"/>
      <c r="AB1" s="95"/>
      <c r="AC1" s="66"/>
      <c r="AD1" s="66"/>
      <c r="AE1" s="66"/>
      <c r="AF1" s="66"/>
      <c r="AG1" s="66"/>
      <c r="AH1" s="66"/>
    </row>
    <row r="2" spans="2:41" ht="25.5">
      <c r="B2" s="96" t="s">
        <v>16</v>
      </c>
      <c r="C2" s="96"/>
      <c r="D2" s="93" t="s">
        <v>33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2"/>
      <c r="AI2" s="15"/>
      <c r="AJ2" s="15"/>
      <c r="AK2" s="15"/>
      <c r="AL2" s="15"/>
      <c r="AM2" s="14"/>
      <c r="AN2" s="14"/>
      <c r="AO2" s="14"/>
    </row>
    <row r="3" spans="2:48" ht="26.25">
      <c r="B3" s="96" t="s">
        <v>15</v>
      </c>
      <c r="C3" s="96"/>
      <c r="D3" s="94" t="s">
        <v>34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13"/>
      <c r="AK3" s="13"/>
      <c r="AL3" s="13"/>
      <c r="AM3" s="13"/>
      <c r="AN3" s="3"/>
      <c r="AO3" s="12"/>
      <c r="AQ3" s="98"/>
      <c r="AR3" s="98"/>
      <c r="AS3" s="98"/>
      <c r="AT3" s="98"/>
      <c r="AU3" s="98"/>
      <c r="AV3" s="98"/>
    </row>
    <row r="4" spans="1:6" ht="15.75">
      <c r="A4" s="99" t="s">
        <v>17</v>
      </c>
      <c r="B4" s="99"/>
      <c r="C4" s="99"/>
      <c r="D4" s="99"/>
      <c r="E4" s="99"/>
      <c r="F4" s="99"/>
    </row>
    <row r="5" spans="1:43" ht="16.5" thickBot="1">
      <c r="A5" s="100" t="s">
        <v>12</v>
      </c>
      <c r="B5" s="100"/>
      <c r="C5" s="100"/>
      <c r="D5" s="100"/>
      <c r="E5" s="100"/>
      <c r="F5" s="100"/>
      <c r="AQ5" s="49"/>
    </row>
    <row r="6" spans="8:43" ht="13.5" thickBot="1">
      <c r="H6" s="90" t="s">
        <v>28</v>
      </c>
      <c r="I6" s="91"/>
      <c r="J6" s="91"/>
      <c r="K6" s="92"/>
      <c r="M6" s="90" t="s">
        <v>29</v>
      </c>
      <c r="N6" s="91"/>
      <c r="O6" s="91"/>
      <c r="P6" s="92"/>
      <c r="R6" s="90" t="s">
        <v>18</v>
      </c>
      <c r="S6" s="91"/>
      <c r="T6" s="91"/>
      <c r="U6" s="91"/>
      <c r="V6" s="92"/>
      <c r="W6" s="30"/>
      <c r="X6" s="90" t="s">
        <v>19</v>
      </c>
      <c r="Y6" s="91"/>
      <c r="Z6" s="91"/>
      <c r="AA6" s="91"/>
      <c r="AB6" s="92"/>
      <c r="AH6" s="12"/>
      <c r="AN6" s="32"/>
      <c r="AO6" s="32"/>
      <c r="AQ6" s="49"/>
    </row>
    <row r="7" spans="1:55" s="8" customFormat="1" ht="13.5" customHeight="1" thickBot="1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7" t="s">
        <v>6</v>
      </c>
      <c r="H7" s="9" t="s">
        <v>7</v>
      </c>
      <c r="I7" s="10" t="s">
        <v>1</v>
      </c>
      <c r="J7" s="10" t="s">
        <v>8</v>
      </c>
      <c r="K7" s="11" t="s">
        <v>9</v>
      </c>
      <c r="M7" s="9" t="s">
        <v>7</v>
      </c>
      <c r="N7" s="10" t="s">
        <v>1</v>
      </c>
      <c r="O7" s="10" t="s">
        <v>8</v>
      </c>
      <c r="P7" s="11" t="s">
        <v>9</v>
      </c>
      <c r="R7" s="9" t="s">
        <v>7</v>
      </c>
      <c r="S7" s="16" t="s">
        <v>23</v>
      </c>
      <c r="T7" s="10" t="s">
        <v>1</v>
      </c>
      <c r="U7" s="10" t="s">
        <v>8</v>
      </c>
      <c r="V7" s="11" t="s">
        <v>9</v>
      </c>
      <c r="W7" s="32"/>
      <c r="X7" s="9" t="s">
        <v>7</v>
      </c>
      <c r="Y7" s="16" t="s">
        <v>24</v>
      </c>
      <c r="Z7" s="10" t="s">
        <v>1</v>
      </c>
      <c r="AA7" s="10" t="s">
        <v>8</v>
      </c>
      <c r="AB7" s="11" t="s">
        <v>9</v>
      </c>
      <c r="AD7" s="5" t="s">
        <v>10</v>
      </c>
      <c r="AE7" s="7" t="s">
        <v>11</v>
      </c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</row>
    <row r="8" spans="1:55" ht="11.25" customHeight="1" thickBot="1">
      <c r="A8" s="33"/>
      <c r="B8" s="33"/>
      <c r="C8" s="33"/>
      <c r="D8" s="33"/>
      <c r="E8" s="33"/>
      <c r="F8" s="33"/>
      <c r="H8" s="34"/>
      <c r="I8" s="34"/>
      <c r="J8" s="34"/>
      <c r="K8" s="34"/>
      <c r="M8" s="34"/>
      <c r="N8" s="34"/>
      <c r="O8" s="34"/>
      <c r="P8" s="34"/>
      <c r="R8" s="34"/>
      <c r="S8" s="34"/>
      <c r="T8" s="34"/>
      <c r="U8" s="34"/>
      <c r="V8" s="34"/>
      <c r="W8" s="32"/>
      <c r="X8" s="34"/>
      <c r="Y8" s="34"/>
      <c r="Z8" s="34"/>
      <c r="AA8" s="34"/>
      <c r="AB8" s="34"/>
      <c r="AD8" s="34"/>
      <c r="AE8" s="34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</row>
    <row r="9" spans="1:31" ht="12.75">
      <c r="A9" s="84" t="s">
        <v>20</v>
      </c>
      <c r="B9" s="85"/>
      <c r="C9" s="85"/>
      <c r="D9" s="85"/>
      <c r="E9" s="85"/>
      <c r="F9" s="86"/>
      <c r="H9" s="35"/>
      <c r="I9" s="37"/>
      <c r="J9" s="38"/>
      <c r="K9" s="39"/>
      <c r="M9" s="35"/>
      <c r="N9" s="37"/>
      <c r="O9" s="38"/>
      <c r="P9" s="39"/>
      <c r="R9" s="35"/>
      <c r="S9" s="36"/>
      <c r="T9" s="37"/>
      <c r="U9" s="38"/>
      <c r="V9" s="39"/>
      <c r="W9" s="30"/>
      <c r="X9" s="35"/>
      <c r="Y9" s="36"/>
      <c r="Z9" s="37"/>
      <c r="AA9" s="38"/>
      <c r="AB9" s="39"/>
      <c r="AD9" s="40"/>
      <c r="AE9" s="39"/>
    </row>
    <row r="10" spans="1:39" ht="12.75">
      <c r="A10" s="17"/>
      <c r="B10" s="18"/>
      <c r="C10" s="18"/>
      <c r="D10" s="18"/>
      <c r="E10" s="18"/>
      <c r="F10" s="19"/>
      <c r="G10" s="50"/>
      <c r="H10" s="51"/>
      <c r="I10" s="25"/>
      <c r="J10" s="52"/>
      <c r="K10" s="53"/>
      <c r="L10" s="50"/>
      <c r="M10" s="51"/>
      <c r="N10" s="68"/>
      <c r="O10" s="52"/>
      <c r="P10" s="53"/>
      <c r="Q10" s="50"/>
      <c r="R10" s="35"/>
      <c r="S10" s="36"/>
      <c r="T10" s="37"/>
      <c r="U10" s="41"/>
      <c r="V10" s="39"/>
      <c r="W10" s="30"/>
      <c r="X10" s="35"/>
      <c r="Y10" s="36"/>
      <c r="Z10" s="37"/>
      <c r="AA10" s="41"/>
      <c r="AB10" s="39"/>
      <c r="AC10" s="50"/>
      <c r="AD10" s="55"/>
      <c r="AE10" s="53"/>
      <c r="AH10" s="54"/>
      <c r="AM10" s="54"/>
    </row>
    <row r="11" spans="1:43" ht="12.75">
      <c r="A11" s="20">
        <v>1</v>
      </c>
      <c r="B11" s="21">
        <v>201</v>
      </c>
      <c r="C11" s="69" t="s">
        <v>86</v>
      </c>
      <c r="D11" s="69" t="s">
        <v>87</v>
      </c>
      <c r="E11" s="69" t="s">
        <v>63</v>
      </c>
      <c r="F11" s="70">
        <v>2281017042</v>
      </c>
      <c r="H11" s="56">
        <v>0.012962962962962963</v>
      </c>
      <c r="I11" s="67">
        <v>1</v>
      </c>
      <c r="J11" s="41">
        <f>VLOOKUP(I11,POINTS!$A$2:POINTS!$B$51,2)</f>
        <v>100</v>
      </c>
      <c r="K11" s="57">
        <v>10</v>
      </c>
      <c r="M11" s="58">
        <v>0.001436111111111111</v>
      </c>
      <c r="N11" s="68">
        <v>2</v>
      </c>
      <c r="O11" s="41">
        <f>VLOOKUP(N11,POINTS!$A$2:POINTS!$B$51,2)</f>
        <v>90</v>
      </c>
      <c r="P11" s="57">
        <v>10</v>
      </c>
      <c r="R11" s="42">
        <v>0.03953935185185185</v>
      </c>
      <c r="S11" s="43">
        <v>28</v>
      </c>
      <c r="T11" s="44">
        <v>4</v>
      </c>
      <c r="U11" s="41">
        <f>VLOOKUP(T11,POINTS!$A$2:POINTS!$B$51,2)</f>
        <v>76</v>
      </c>
      <c r="V11" s="39">
        <v>10</v>
      </c>
      <c r="W11" s="30"/>
      <c r="X11" s="35">
        <v>0.0010879629629629629</v>
      </c>
      <c r="Y11" s="43">
        <v>14</v>
      </c>
      <c r="Z11" s="44">
        <v>3</v>
      </c>
      <c r="AA11" s="41">
        <f>VLOOKUP(Z11,POINTS!$A$2:POINTS!$B$51,2)</f>
        <v>82</v>
      </c>
      <c r="AB11" s="39">
        <v>10</v>
      </c>
      <c r="AD11" s="59">
        <f aca="true" t="shared" si="0" ref="AD11:AD34">SUM(H11,M11,R11,X11)</f>
        <v>0.055026388888888896</v>
      </c>
      <c r="AE11" s="57">
        <f aca="true" t="shared" si="1" ref="AE11:AE34">SUM(J11:K11,O11:P11,U11:V11,AA11:AB11)</f>
        <v>388</v>
      </c>
      <c r="AQ11" s="49"/>
    </row>
    <row r="12" spans="1:43" ht="12.75">
      <c r="A12" s="20">
        <v>2</v>
      </c>
      <c r="B12" s="21">
        <v>203</v>
      </c>
      <c r="C12" s="69" t="s">
        <v>90</v>
      </c>
      <c r="D12" s="69" t="s">
        <v>91</v>
      </c>
      <c r="E12" s="69" t="s">
        <v>66</v>
      </c>
      <c r="F12" s="70">
        <v>2265151238</v>
      </c>
      <c r="H12" s="56">
        <v>0.0134375</v>
      </c>
      <c r="I12" s="67">
        <v>2</v>
      </c>
      <c r="J12" s="41">
        <f>VLOOKUP(I12,POINTS!$A$2:POINTS!$B$51,2)</f>
        <v>90</v>
      </c>
      <c r="K12" s="57">
        <v>10</v>
      </c>
      <c r="M12" s="58">
        <v>0.0014752314814814817</v>
      </c>
      <c r="N12" s="68">
        <v>3</v>
      </c>
      <c r="O12" s="41">
        <f>VLOOKUP(N12,POINTS!$A$2:POINTS!$B$51,2)</f>
        <v>82</v>
      </c>
      <c r="P12" s="57">
        <v>10</v>
      </c>
      <c r="R12" s="42">
        <v>0.040804398148148145</v>
      </c>
      <c r="S12" s="43">
        <v>31</v>
      </c>
      <c r="T12" s="44">
        <v>2</v>
      </c>
      <c r="U12" s="41">
        <f>VLOOKUP(T12,POINTS!$A$2:POINTS!$B$51,2)</f>
        <v>90</v>
      </c>
      <c r="V12" s="39">
        <v>10</v>
      </c>
      <c r="W12" s="30"/>
      <c r="X12" s="35">
        <v>0.001099537037037037</v>
      </c>
      <c r="Y12" s="43">
        <v>13</v>
      </c>
      <c r="Z12" s="44">
        <v>6</v>
      </c>
      <c r="AA12" s="41">
        <f>VLOOKUP(Z12,POINTS!$A$2:POINTS!$B$51,2)</f>
        <v>68</v>
      </c>
      <c r="AB12" s="39">
        <v>10</v>
      </c>
      <c r="AD12" s="59">
        <f t="shared" si="0"/>
        <v>0.05681666666666667</v>
      </c>
      <c r="AE12" s="57">
        <f t="shared" si="1"/>
        <v>370</v>
      </c>
      <c r="AQ12" s="60"/>
    </row>
    <row r="13" spans="1:43" ht="12.75">
      <c r="A13" s="20">
        <v>3</v>
      </c>
      <c r="B13" s="21">
        <v>202</v>
      </c>
      <c r="C13" s="69" t="s">
        <v>88</v>
      </c>
      <c r="D13" s="69" t="s">
        <v>89</v>
      </c>
      <c r="E13" s="69" t="s">
        <v>63</v>
      </c>
      <c r="F13" s="70">
        <v>2281017051</v>
      </c>
      <c r="H13" s="56">
        <v>0.013634259259259257</v>
      </c>
      <c r="I13" s="67">
        <v>3</v>
      </c>
      <c r="J13" s="41">
        <f>VLOOKUP(I13,POINTS!$A$2:POINTS!$B$51,2)</f>
        <v>82</v>
      </c>
      <c r="K13" s="57">
        <v>10</v>
      </c>
      <c r="M13" s="58">
        <v>0.001423611111111111</v>
      </c>
      <c r="N13" s="68">
        <v>1</v>
      </c>
      <c r="O13" s="41">
        <f>VLOOKUP(N13,POINTS!$A$2:POINTS!$B$51,2)</f>
        <v>100</v>
      </c>
      <c r="P13" s="57">
        <v>10</v>
      </c>
      <c r="R13" s="42">
        <v>0.04398576388888889</v>
      </c>
      <c r="S13" s="43">
        <v>26</v>
      </c>
      <c r="T13" s="44">
        <v>6</v>
      </c>
      <c r="U13" s="41">
        <f>VLOOKUP(T13,POINTS!$A$2:POINTS!$B$51,2)</f>
        <v>68</v>
      </c>
      <c r="V13" s="39">
        <v>10</v>
      </c>
      <c r="W13" s="30"/>
      <c r="X13" s="35">
        <v>0.0011574074074074073</v>
      </c>
      <c r="Y13" s="43">
        <v>13</v>
      </c>
      <c r="Z13" s="44">
        <v>7</v>
      </c>
      <c r="AA13" s="41">
        <f>VLOOKUP(Z13,POINTS!$A$2:POINTS!$B$51,2)</f>
        <v>64</v>
      </c>
      <c r="AB13" s="39">
        <v>10</v>
      </c>
      <c r="AD13" s="59">
        <f t="shared" si="0"/>
        <v>0.06020104166666666</v>
      </c>
      <c r="AE13" s="57">
        <f t="shared" si="1"/>
        <v>354</v>
      </c>
      <c r="AQ13" s="49"/>
    </row>
    <row r="14" spans="1:43" ht="12.75">
      <c r="A14" s="20">
        <v>4</v>
      </c>
      <c r="B14" s="21">
        <v>205</v>
      </c>
      <c r="C14" s="69" t="s">
        <v>95</v>
      </c>
      <c r="D14" s="69" t="s">
        <v>87</v>
      </c>
      <c r="E14" s="69" t="s">
        <v>96</v>
      </c>
      <c r="F14" s="70">
        <v>2246018101</v>
      </c>
      <c r="H14" s="56">
        <v>0.014386574074074072</v>
      </c>
      <c r="I14" s="67">
        <v>6</v>
      </c>
      <c r="J14" s="41">
        <f>VLOOKUP(I14,POINTS!$A$2:POINTS!$B$51,2)</f>
        <v>68</v>
      </c>
      <c r="K14" s="57">
        <v>10</v>
      </c>
      <c r="M14" s="58">
        <v>0.001620138888888889</v>
      </c>
      <c r="N14" s="68">
        <v>5</v>
      </c>
      <c r="O14" s="41">
        <f>VLOOKUP(N14,POINTS!$A$2:POINTS!$B$51,2)</f>
        <v>72</v>
      </c>
      <c r="P14" s="57">
        <v>10</v>
      </c>
      <c r="R14" s="42">
        <v>0.02942974537037037</v>
      </c>
      <c r="S14" s="43">
        <v>21</v>
      </c>
      <c r="T14" s="44">
        <v>7</v>
      </c>
      <c r="U14" s="41">
        <f>VLOOKUP(T14,POINTS!$A$2:POINTS!$B$51,2)</f>
        <v>64</v>
      </c>
      <c r="V14" s="39">
        <v>10</v>
      </c>
      <c r="W14" s="30"/>
      <c r="X14" s="35">
        <v>0.000798611111111111</v>
      </c>
      <c r="Y14" s="43">
        <v>16</v>
      </c>
      <c r="Z14" s="44">
        <v>1</v>
      </c>
      <c r="AA14" s="41">
        <f>VLOOKUP(Z14,POINTS!$A$2:POINTS!$B$51,2)</f>
        <v>100</v>
      </c>
      <c r="AB14" s="39">
        <v>10</v>
      </c>
      <c r="AD14" s="59">
        <f t="shared" si="0"/>
        <v>0.04623506944444444</v>
      </c>
      <c r="AE14" s="57">
        <f t="shared" si="1"/>
        <v>344</v>
      </c>
      <c r="AQ14" s="60"/>
    </row>
    <row r="15" spans="1:43" ht="12.75">
      <c r="A15" s="20">
        <v>5</v>
      </c>
      <c r="B15" s="21">
        <v>212</v>
      </c>
      <c r="C15" s="71" t="s">
        <v>92</v>
      </c>
      <c r="D15" s="69" t="s">
        <v>93</v>
      </c>
      <c r="E15" s="69" t="s">
        <v>94</v>
      </c>
      <c r="F15" s="70">
        <v>2231092100</v>
      </c>
      <c r="H15" s="56">
        <v>0.014293981481481482</v>
      </c>
      <c r="I15" s="67">
        <v>5</v>
      </c>
      <c r="J15" s="41">
        <f>VLOOKUP(I15,POINTS!$A$2:POINTS!$B$51,2)</f>
        <v>72</v>
      </c>
      <c r="K15" s="57">
        <v>10</v>
      </c>
      <c r="M15" s="58">
        <v>0.0015887731481481482</v>
      </c>
      <c r="N15" s="68">
        <v>4</v>
      </c>
      <c r="O15" s="41">
        <f>VLOOKUP(N15,POINTS!$A$2:POINTS!$B$51,2)</f>
        <v>76</v>
      </c>
      <c r="P15" s="57">
        <v>10</v>
      </c>
      <c r="R15" s="42">
        <v>0.0261693287037037</v>
      </c>
      <c r="S15" s="43">
        <v>36</v>
      </c>
      <c r="T15" s="44">
        <v>1</v>
      </c>
      <c r="U15" s="41">
        <f>VLOOKUP(T15,POINTS!$A$2:POINTS!$B$51,2)</f>
        <v>100</v>
      </c>
      <c r="V15" s="39">
        <v>10</v>
      </c>
      <c r="W15" s="30"/>
      <c r="X15" s="35">
        <v>0.0018055555555555557</v>
      </c>
      <c r="Y15" s="43">
        <v>9</v>
      </c>
      <c r="Z15" s="44">
        <v>10</v>
      </c>
      <c r="AA15" s="41">
        <f>VLOOKUP(Z15,POINTS!$A$2:POINTS!$B$51,2)</f>
        <v>54</v>
      </c>
      <c r="AB15" s="39">
        <v>10</v>
      </c>
      <c r="AD15" s="59">
        <f t="shared" si="0"/>
        <v>0.04385763888888889</v>
      </c>
      <c r="AE15" s="57">
        <f t="shared" si="1"/>
        <v>342</v>
      </c>
      <c r="AQ15" s="49"/>
    </row>
    <row r="16" spans="1:43" ht="12.75">
      <c r="A16" s="20">
        <v>6</v>
      </c>
      <c r="B16" s="21">
        <v>207</v>
      </c>
      <c r="C16" s="69" t="s">
        <v>97</v>
      </c>
      <c r="D16" s="69" t="s">
        <v>98</v>
      </c>
      <c r="E16" s="69" t="s">
        <v>40</v>
      </c>
      <c r="F16" s="70">
        <v>2212034123</v>
      </c>
      <c r="H16" s="56">
        <v>0.014502314814814815</v>
      </c>
      <c r="I16" s="67">
        <v>7</v>
      </c>
      <c r="J16" s="41">
        <f>VLOOKUP(I16,POINTS!$A$2:POINTS!$B$51,2)</f>
        <v>64</v>
      </c>
      <c r="K16" s="57">
        <v>10</v>
      </c>
      <c r="M16" s="58">
        <v>0.0017222222222222222</v>
      </c>
      <c r="N16" s="68">
        <v>7</v>
      </c>
      <c r="O16" s="41">
        <f>VLOOKUP(N16,POINTS!$A$2:POINTS!$B$51,2)</f>
        <v>64</v>
      </c>
      <c r="P16" s="57">
        <v>10</v>
      </c>
      <c r="R16" s="42">
        <v>0.05078136574074074</v>
      </c>
      <c r="S16" s="43">
        <v>12</v>
      </c>
      <c r="T16" s="44">
        <v>14</v>
      </c>
      <c r="U16" s="41">
        <f>VLOOKUP(T16,POINTS!$A$2:POINTS!$B$51,2)</f>
        <v>44</v>
      </c>
      <c r="V16" s="39">
        <v>10</v>
      </c>
      <c r="W16" s="30"/>
      <c r="X16" s="35">
        <v>0.0010416666666666667</v>
      </c>
      <c r="Y16" s="43">
        <v>14</v>
      </c>
      <c r="Z16" s="44">
        <v>2</v>
      </c>
      <c r="AA16" s="41">
        <f>VLOOKUP(Z16,POINTS!$A$2:POINTS!$B$51,2)</f>
        <v>90</v>
      </c>
      <c r="AB16" s="39">
        <v>10</v>
      </c>
      <c r="AD16" s="59">
        <f t="shared" si="0"/>
        <v>0.06804756944444444</v>
      </c>
      <c r="AE16" s="57">
        <f t="shared" si="1"/>
        <v>302</v>
      </c>
      <c r="AQ16" s="60"/>
    </row>
    <row r="17" spans="1:31" ht="12.75">
      <c r="A17" s="20">
        <v>7</v>
      </c>
      <c r="B17" s="21">
        <v>208</v>
      </c>
      <c r="C17" s="69" t="s">
        <v>64</v>
      </c>
      <c r="D17" s="69" t="s">
        <v>80</v>
      </c>
      <c r="E17" s="69" t="s">
        <v>66</v>
      </c>
      <c r="F17" s="70">
        <v>2265151232</v>
      </c>
      <c r="H17" s="56">
        <v>0.014537037037037038</v>
      </c>
      <c r="I17" s="67">
        <v>8</v>
      </c>
      <c r="J17" s="41">
        <f>VLOOKUP(I17,POINTS!$A$2:POINTS!$B$51,2)</f>
        <v>60</v>
      </c>
      <c r="K17" s="57">
        <v>10</v>
      </c>
      <c r="M17" s="58">
        <v>0.0017560185185185185</v>
      </c>
      <c r="N17" s="68">
        <v>8</v>
      </c>
      <c r="O17" s="41">
        <f>VLOOKUP(N17,POINTS!$A$2:POINTS!$B$51,2)</f>
        <v>60</v>
      </c>
      <c r="P17" s="57">
        <v>10</v>
      </c>
      <c r="R17" s="42">
        <v>0.022584606481481483</v>
      </c>
      <c r="S17" s="43">
        <v>28</v>
      </c>
      <c r="T17" s="44">
        <v>3</v>
      </c>
      <c r="U17" s="41">
        <f>VLOOKUP(T17,POINTS!$A$2:POINTS!$B$51,2)</f>
        <v>82</v>
      </c>
      <c r="V17" s="39">
        <v>10</v>
      </c>
      <c r="W17" s="30"/>
      <c r="X17" s="35">
        <v>0.0012847222222222223</v>
      </c>
      <c r="Y17" s="43">
        <v>5</v>
      </c>
      <c r="Z17" s="44">
        <v>14</v>
      </c>
      <c r="AA17" s="41">
        <f>VLOOKUP(Z17,POINTS!$A$2:POINTS!$B$51,2)</f>
        <v>44</v>
      </c>
      <c r="AB17" s="39">
        <v>10</v>
      </c>
      <c r="AD17" s="59">
        <f t="shared" si="0"/>
        <v>0.04016238425925926</v>
      </c>
      <c r="AE17" s="57">
        <f t="shared" si="1"/>
        <v>286</v>
      </c>
    </row>
    <row r="18" spans="1:43" ht="12.75">
      <c r="A18" s="20">
        <v>8</v>
      </c>
      <c r="B18" s="21">
        <v>213</v>
      </c>
      <c r="C18" s="69" t="s">
        <v>103</v>
      </c>
      <c r="D18" s="69" t="s">
        <v>104</v>
      </c>
      <c r="E18" s="69" t="s">
        <v>66</v>
      </c>
      <c r="F18" s="70">
        <v>2265151200</v>
      </c>
      <c r="H18" s="56">
        <v>0.015578703703703704</v>
      </c>
      <c r="I18" s="67">
        <v>14</v>
      </c>
      <c r="J18" s="41">
        <f>VLOOKUP(I18,POINTS!$A$2:POINTS!$B$51,2)</f>
        <v>44</v>
      </c>
      <c r="K18" s="57">
        <v>10</v>
      </c>
      <c r="M18" s="58">
        <v>0.0016671296296296295</v>
      </c>
      <c r="N18" s="68">
        <v>6</v>
      </c>
      <c r="O18" s="41">
        <f>VLOOKUP(N18,POINTS!$A$2:POINTS!$B$51,2)</f>
        <v>68</v>
      </c>
      <c r="P18" s="57">
        <v>10</v>
      </c>
      <c r="R18" s="42">
        <v>0.02565138888888889</v>
      </c>
      <c r="S18" s="43">
        <v>10</v>
      </c>
      <c r="T18" s="44">
        <v>15</v>
      </c>
      <c r="U18" s="41">
        <f>VLOOKUP(T18,POINTS!$A$2:POINTS!$B$51,2)</f>
        <v>42</v>
      </c>
      <c r="V18" s="39">
        <v>10</v>
      </c>
      <c r="W18" s="30"/>
      <c r="X18" s="35">
        <v>0.0012037037037037038</v>
      </c>
      <c r="Y18" s="43">
        <v>14</v>
      </c>
      <c r="Z18" s="44">
        <v>4</v>
      </c>
      <c r="AA18" s="41">
        <f>VLOOKUP(Z18,POINTS!$A$2:POINTS!$B$51,2)</f>
        <v>76</v>
      </c>
      <c r="AB18" s="39">
        <v>10</v>
      </c>
      <c r="AD18" s="59">
        <f t="shared" si="0"/>
        <v>0.04410092592592593</v>
      </c>
      <c r="AE18" s="57">
        <f t="shared" si="1"/>
        <v>270</v>
      </c>
      <c r="AQ18" s="49"/>
    </row>
    <row r="19" spans="1:31" ht="12.75">
      <c r="A19" s="20">
        <v>9</v>
      </c>
      <c r="B19" s="21">
        <v>220</v>
      </c>
      <c r="C19" s="69" t="s">
        <v>67</v>
      </c>
      <c r="D19" s="69" t="s">
        <v>107</v>
      </c>
      <c r="E19" s="69" t="s">
        <v>63</v>
      </c>
      <c r="F19" s="70">
        <v>2281017117</v>
      </c>
      <c r="H19" s="56">
        <v>0.015462962962962963</v>
      </c>
      <c r="I19" s="67">
        <v>13</v>
      </c>
      <c r="J19" s="41">
        <f>VLOOKUP(I19,POINTS!$A$2:POINTS!$B$51,2)</f>
        <v>46</v>
      </c>
      <c r="K19" s="57">
        <v>10</v>
      </c>
      <c r="M19" s="58">
        <v>0.00180625</v>
      </c>
      <c r="N19" s="68">
        <v>10</v>
      </c>
      <c r="O19" s="41">
        <f>VLOOKUP(N19,POINTS!$A$2:POINTS!$B$51,2)</f>
        <v>54</v>
      </c>
      <c r="P19" s="57">
        <v>10</v>
      </c>
      <c r="R19" s="42">
        <v>0.03402870370370371</v>
      </c>
      <c r="S19" s="43">
        <v>27</v>
      </c>
      <c r="T19" s="44">
        <v>5</v>
      </c>
      <c r="U19" s="41">
        <f>VLOOKUP(T19,POINTS!$A$2:POINTS!$B$51,2)</f>
        <v>72</v>
      </c>
      <c r="V19" s="39">
        <v>10</v>
      </c>
      <c r="W19" s="30"/>
      <c r="X19" s="35">
        <v>0.0008680555555555555</v>
      </c>
      <c r="Y19" s="43">
        <v>9</v>
      </c>
      <c r="Z19" s="44">
        <v>9</v>
      </c>
      <c r="AA19" s="41">
        <f>VLOOKUP(Z19,POINTS!$A$2:POINTS!$B$51,2)</f>
        <v>57</v>
      </c>
      <c r="AB19" s="39">
        <v>10</v>
      </c>
      <c r="AD19" s="59">
        <f t="shared" si="0"/>
        <v>0.05216597222222222</v>
      </c>
      <c r="AE19" s="57">
        <f t="shared" si="1"/>
        <v>269</v>
      </c>
    </row>
    <row r="20" spans="1:31" ht="12.75">
      <c r="A20" s="20">
        <v>10</v>
      </c>
      <c r="B20" s="21">
        <v>209</v>
      </c>
      <c r="C20" s="72" t="s">
        <v>99</v>
      </c>
      <c r="D20" s="73" t="s">
        <v>100</v>
      </c>
      <c r="E20" s="72" t="s">
        <v>55</v>
      </c>
      <c r="F20" s="74">
        <v>2231139160</v>
      </c>
      <c r="H20" s="56">
        <v>0.013877314814814815</v>
      </c>
      <c r="I20" s="67">
        <v>4</v>
      </c>
      <c r="J20" s="41">
        <f>VLOOKUP(I20,POINTS!$A$2:POINTS!$B$51,2)</f>
        <v>76</v>
      </c>
      <c r="K20" s="57">
        <v>10</v>
      </c>
      <c r="M20" s="58">
        <v>0.0018837962962962964</v>
      </c>
      <c r="N20" s="68">
        <v>13</v>
      </c>
      <c r="O20" s="41">
        <f>VLOOKUP(N20,POINTS!$A$2:POINTS!$B$51,2)</f>
        <v>46</v>
      </c>
      <c r="P20" s="57">
        <v>10</v>
      </c>
      <c r="R20" s="42">
        <v>0.037908912037037036</v>
      </c>
      <c r="S20" s="43">
        <v>12</v>
      </c>
      <c r="T20" s="44">
        <v>11</v>
      </c>
      <c r="U20" s="41">
        <f>VLOOKUP(T20,POINTS!$A$2:POINTS!$B$51,2)</f>
        <v>51</v>
      </c>
      <c r="V20" s="39">
        <v>10</v>
      </c>
      <c r="W20" s="30"/>
      <c r="X20" s="35">
        <v>0.0012152777777777778</v>
      </c>
      <c r="Y20" s="43">
        <v>7</v>
      </c>
      <c r="Z20" s="44">
        <v>12</v>
      </c>
      <c r="AA20" s="41">
        <f>VLOOKUP(Z20,POINTS!$A$2:POINTS!$B$51,2)</f>
        <v>48</v>
      </c>
      <c r="AB20" s="39">
        <v>10</v>
      </c>
      <c r="AD20" s="59">
        <f t="shared" si="0"/>
        <v>0.054885300925925924</v>
      </c>
      <c r="AE20" s="57">
        <f t="shared" si="1"/>
        <v>261</v>
      </c>
    </row>
    <row r="21" spans="1:31" ht="12.75">
      <c r="A21" s="20">
        <v>11</v>
      </c>
      <c r="B21" s="21">
        <v>218</v>
      </c>
      <c r="C21" s="69" t="s">
        <v>101</v>
      </c>
      <c r="D21" s="69" t="s">
        <v>102</v>
      </c>
      <c r="E21" s="69" t="s">
        <v>58</v>
      </c>
      <c r="F21" s="70">
        <v>2265189033</v>
      </c>
      <c r="H21" s="56">
        <v>0.014560185185185183</v>
      </c>
      <c r="I21" s="67">
        <v>9</v>
      </c>
      <c r="J21" s="41">
        <f>VLOOKUP(I21,POINTS!$A$2:POINTS!$B$51,2)</f>
        <v>57</v>
      </c>
      <c r="K21" s="57">
        <v>10</v>
      </c>
      <c r="M21" s="58">
        <v>0.0017756944444444443</v>
      </c>
      <c r="N21" s="68">
        <v>9</v>
      </c>
      <c r="O21" s="41">
        <f>VLOOKUP(N21,POINTS!$A$2:POINTS!$B$51,2)</f>
        <v>57</v>
      </c>
      <c r="P21" s="57">
        <v>10</v>
      </c>
      <c r="R21" s="42">
        <v>0.037371064814814815</v>
      </c>
      <c r="S21" s="43">
        <v>8</v>
      </c>
      <c r="T21" s="44">
        <v>17</v>
      </c>
      <c r="U21" s="41">
        <f>VLOOKUP(T21,POINTS!$A$2:POINTS!$B$51,2)</f>
        <v>38</v>
      </c>
      <c r="V21" s="39">
        <v>10</v>
      </c>
      <c r="W21" s="30"/>
      <c r="X21" s="35">
        <v>0.0009027777777777778</v>
      </c>
      <c r="Y21" s="43">
        <v>4</v>
      </c>
      <c r="Z21" s="44">
        <v>15</v>
      </c>
      <c r="AA21" s="41">
        <f>VLOOKUP(Z21,POINTS!$A$2:POINTS!$B$51,2)</f>
        <v>42</v>
      </c>
      <c r="AB21" s="39">
        <v>10</v>
      </c>
      <c r="AD21" s="59">
        <f t="shared" si="0"/>
        <v>0.054609722222222226</v>
      </c>
      <c r="AE21" s="57">
        <f t="shared" si="1"/>
        <v>234</v>
      </c>
    </row>
    <row r="22" spans="1:31" ht="12.75">
      <c r="A22" s="20">
        <v>12</v>
      </c>
      <c r="B22" s="21">
        <v>219</v>
      </c>
      <c r="C22" s="69" t="s">
        <v>105</v>
      </c>
      <c r="D22" s="69" t="s">
        <v>106</v>
      </c>
      <c r="E22" s="69" t="s">
        <v>58</v>
      </c>
      <c r="F22" s="70">
        <v>2265189076</v>
      </c>
      <c r="H22" s="56">
        <v>0.014618055555555556</v>
      </c>
      <c r="I22" s="67">
        <v>10</v>
      </c>
      <c r="J22" s="41">
        <f>VLOOKUP(I22,POINTS!$A$2:POINTS!$B$51,2)</f>
        <v>54</v>
      </c>
      <c r="K22" s="57">
        <v>10</v>
      </c>
      <c r="M22" s="58">
        <v>0.0018736111111111113</v>
      </c>
      <c r="N22" s="68">
        <v>12</v>
      </c>
      <c r="O22" s="41">
        <f>VLOOKUP(N22,POINTS!$A$2:POINTS!$B$51,2)</f>
        <v>48</v>
      </c>
      <c r="P22" s="57">
        <v>10</v>
      </c>
      <c r="R22" s="42">
        <v>0.001022800925925926</v>
      </c>
      <c r="S22" s="43">
        <v>8</v>
      </c>
      <c r="T22" s="44">
        <v>16</v>
      </c>
      <c r="U22" s="41">
        <f>VLOOKUP(T22,POINTS!$A$2:POINTS!$B$51,2)</f>
        <v>40</v>
      </c>
      <c r="V22" s="39">
        <v>10</v>
      </c>
      <c r="W22" s="30"/>
      <c r="X22" s="35">
        <v>0.000798611111111111</v>
      </c>
      <c r="Y22" s="43">
        <v>7</v>
      </c>
      <c r="Z22" s="44">
        <v>11</v>
      </c>
      <c r="AA22" s="41">
        <f>VLOOKUP(Z22,POINTS!$A$2:POINTS!$B$51,2)</f>
        <v>51</v>
      </c>
      <c r="AB22" s="39">
        <v>10</v>
      </c>
      <c r="AD22" s="59">
        <f t="shared" si="0"/>
        <v>0.018313078703703706</v>
      </c>
      <c r="AE22" s="57">
        <f t="shared" si="1"/>
        <v>233</v>
      </c>
    </row>
    <row r="23" spans="1:31" ht="12.75">
      <c r="A23" s="20">
        <v>13</v>
      </c>
      <c r="B23" s="21">
        <v>215</v>
      </c>
      <c r="C23" s="69" t="s">
        <v>110</v>
      </c>
      <c r="D23" s="69" t="s">
        <v>111</v>
      </c>
      <c r="E23" s="69" t="s">
        <v>58</v>
      </c>
      <c r="F23" s="70">
        <v>2265189140</v>
      </c>
      <c r="H23" s="56">
        <v>0.016805555555555556</v>
      </c>
      <c r="I23" s="67">
        <v>16</v>
      </c>
      <c r="J23" s="41">
        <f>VLOOKUP(I23,POINTS!$A$2:POINTS!$B$51,2)</f>
        <v>40</v>
      </c>
      <c r="K23" s="57">
        <v>10</v>
      </c>
      <c r="M23" s="58">
        <v>0.001821875</v>
      </c>
      <c r="N23" s="68">
        <v>11</v>
      </c>
      <c r="O23" s="41">
        <f>VLOOKUP(N23,POINTS!$A$2:POINTS!$B$51,2)</f>
        <v>51</v>
      </c>
      <c r="P23" s="57">
        <v>10</v>
      </c>
      <c r="R23" s="42">
        <v>0.03356041666666667</v>
      </c>
      <c r="S23" s="43">
        <v>14</v>
      </c>
      <c r="T23" s="44">
        <v>8</v>
      </c>
      <c r="U23" s="41">
        <f>VLOOKUP(T23,POINTS!$A$2:POINTS!$B$51,2)</f>
        <v>60</v>
      </c>
      <c r="V23" s="39">
        <v>10</v>
      </c>
      <c r="W23" s="30"/>
      <c r="X23" s="35">
        <v>0.0010416666666666667</v>
      </c>
      <c r="Y23" s="43">
        <v>3</v>
      </c>
      <c r="Z23" s="44">
        <v>17</v>
      </c>
      <c r="AA23" s="41">
        <f>VLOOKUP(Z23,POINTS!$A$2:POINTS!$B$51,2)</f>
        <v>38</v>
      </c>
      <c r="AB23" s="39">
        <v>10</v>
      </c>
      <c r="AD23" s="59">
        <f t="shared" si="0"/>
        <v>0.05322951388888889</v>
      </c>
      <c r="AE23" s="57">
        <f t="shared" si="1"/>
        <v>229</v>
      </c>
    </row>
    <row r="24" spans="1:31" ht="12.75">
      <c r="A24" s="20">
        <v>14</v>
      </c>
      <c r="B24" s="21">
        <v>206</v>
      </c>
      <c r="C24" s="69" t="s">
        <v>108</v>
      </c>
      <c r="D24" s="69" t="s">
        <v>109</v>
      </c>
      <c r="E24" s="69" t="s">
        <v>77</v>
      </c>
      <c r="F24" s="70">
        <v>2283298053</v>
      </c>
      <c r="H24" s="56">
        <v>0.014722222222222222</v>
      </c>
      <c r="I24" s="67">
        <v>11</v>
      </c>
      <c r="J24" s="41">
        <f>VLOOKUP(I24,POINTS!$A$2:POINTS!$B$51,2)</f>
        <v>51</v>
      </c>
      <c r="K24" s="57">
        <v>10</v>
      </c>
      <c r="M24" s="58">
        <v>0.001992361111111111</v>
      </c>
      <c r="N24" s="68">
        <v>14</v>
      </c>
      <c r="O24" s="41">
        <f>VLOOKUP(N24,POINTS!$A$2:POINTS!$B$51,2)</f>
        <v>44</v>
      </c>
      <c r="P24" s="57">
        <v>10</v>
      </c>
      <c r="R24" s="42">
        <v>0.038029282407407404</v>
      </c>
      <c r="S24" s="43">
        <v>12</v>
      </c>
      <c r="T24" s="44">
        <v>12</v>
      </c>
      <c r="U24" s="41">
        <f>VLOOKUP(T24,POINTS!$A$2:POINTS!$B$51,2)</f>
        <v>48</v>
      </c>
      <c r="V24" s="39">
        <v>10</v>
      </c>
      <c r="W24" s="30"/>
      <c r="X24" s="35">
        <v>0.0011805555555555556</v>
      </c>
      <c r="Y24" s="43">
        <v>4</v>
      </c>
      <c r="Z24" s="44">
        <v>16</v>
      </c>
      <c r="AA24" s="41">
        <f>VLOOKUP(Z24,POINTS!$A$2:POINTS!$B$51,2)</f>
        <v>40</v>
      </c>
      <c r="AB24" s="39">
        <v>10</v>
      </c>
      <c r="AD24" s="59">
        <f t="shared" si="0"/>
        <v>0.05592442129629629</v>
      </c>
      <c r="AE24" s="57">
        <f t="shared" si="1"/>
        <v>223</v>
      </c>
    </row>
    <row r="25" spans="1:31" ht="12.75">
      <c r="A25" s="20">
        <v>15</v>
      </c>
      <c r="B25" s="21">
        <v>214</v>
      </c>
      <c r="C25" s="69" t="s">
        <v>112</v>
      </c>
      <c r="D25" s="69" t="s">
        <v>113</v>
      </c>
      <c r="E25" s="69" t="s">
        <v>114</v>
      </c>
      <c r="F25" s="70">
        <v>2265189078</v>
      </c>
      <c r="H25" s="56">
        <v>0.015416666666666667</v>
      </c>
      <c r="I25" s="67">
        <v>12</v>
      </c>
      <c r="J25" s="41">
        <f>VLOOKUP(I25,POINTS!$A$2:POINTS!$B$51,2)</f>
        <v>48</v>
      </c>
      <c r="K25" s="57">
        <v>10</v>
      </c>
      <c r="M25" s="58">
        <v>0.0020288194444444446</v>
      </c>
      <c r="N25" s="68">
        <v>15</v>
      </c>
      <c r="O25" s="41">
        <f>VLOOKUP(N25,POINTS!$A$2:POINTS!$B$51,2)</f>
        <v>42</v>
      </c>
      <c r="P25" s="57">
        <v>10</v>
      </c>
      <c r="R25" s="42">
        <v>0.03979201388888889</v>
      </c>
      <c r="S25" s="43">
        <v>14</v>
      </c>
      <c r="T25" s="44">
        <v>10</v>
      </c>
      <c r="U25" s="41">
        <f>VLOOKUP(T25,POINTS!$A$2:POINTS!$B$51,2)</f>
        <v>54</v>
      </c>
      <c r="V25" s="39">
        <v>10</v>
      </c>
      <c r="W25" s="30"/>
      <c r="X25" s="35">
        <v>0.0012962962962962963</v>
      </c>
      <c r="Y25" s="43">
        <v>3</v>
      </c>
      <c r="Z25" s="44">
        <v>18</v>
      </c>
      <c r="AA25" s="41">
        <f>VLOOKUP(Z25,POINTS!$A$2:POINTS!$B$51,2)</f>
        <v>36</v>
      </c>
      <c r="AB25" s="39">
        <v>10</v>
      </c>
      <c r="AD25" s="59">
        <f t="shared" si="0"/>
        <v>0.05853379629629629</v>
      </c>
      <c r="AE25" s="57">
        <f t="shared" si="1"/>
        <v>220</v>
      </c>
    </row>
    <row r="26" spans="1:31" ht="12.75">
      <c r="A26" s="20">
        <v>16</v>
      </c>
      <c r="B26" s="21">
        <v>210</v>
      </c>
      <c r="C26" s="69" t="s">
        <v>115</v>
      </c>
      <c r="D26" s="69" t="s">
        <v>116</v>
      </c>
      <c r="E26" s="69" t="s">
        <v>77</v>
      </c>
      <c r="F26" s="70">
        <v>2282298063</v>
      </c>
      <c r="H26" s="56">
        <v>0.017708333333333333</v>
      </c>
      <c r="I26" s="67">
        <v>17</v>
      </c>
      <c r="J26" s="41">
        <f>VLOOKUP(I26,POINTS!$A$2:POINTS!$B$51,2)</f>
        <v>38</v>
      </c>
      <c r="K26" s="57">
        <v>10</v>
      </c>
      <c r="M26" s="58">
        <v>0.0022635416666666667</v>
      </c>
      <c r="N26" s="68">
        <v>16</v>
      </c>
      <c r="O26" s="41">
        <f>VLOOKUP(N26,POINTS!$A$2:POINTS!$B$51,2)</f>
        <v>40</v>
      </c>
      <c r="P26" s="57">
        <v>10</v>
      </c>
      <c r="R26" s="42">
        <v>0.040980671296296296</v>
      </c>
      <c r="S26" s="43">
        <v>3</v>
      </c>
      <c r="T26" s="44">
        <v>19</v>
      </c>
      <c r="U26" s="41">
        <f>VLOOKUP(T26,POINTS!$A$2:POINTS!$B$51,2)</f>
        <v>34</v>
      </c>
      <c r="V26" s="39">
        <v>10</v>
      </c>
      <c r="W26" s="30"/>
      <c r="X26" s="35">
        <v>0.0009143518518518518</v>
      </c>
      <c r="Y26" s="43">
        <v>5</v>
      </c>
      <c r="Z26" s="44">
        <v>13</v>
      </c>
      <c r="AA26" s="41">
        <f>VLOOKUP(Z26,POINTS!$A$2:POINTS!$B$51,2)</f>
        <v>46</v>
      </c>
      <c r="AB26" s="39">
        <v>10</v>
      </c>
      <c r="AD26" s="59">
        <f t="shared" si="0"/>
        <v>0.06186689814814815</v>
      </c>
      <c r="AE26" s="57">
        <f t="shared" si="1"/>
        <v>198</v>
      </c>
    </row>
    <row r="27" spans="1:31" ht="12.75">
      <c r="A27" s="20">
        <v>17</v>
      </c>
      <c r="B27" s="21">
        <v>217</v>
      </c>
      <c r="C27" s="69" t="s">
        <v>125</v>
      </c>
      <c r="D27" s="69" t="s">
        <v>126</v>
      </c>
      <c r="E27" s="69" t="s">
        <v>77</v>
      </c>
      <c r="F27" s="70">
        <v>2282298065</v>
      </c>
      <c r="H27" s="56">
        <v>0.02165509259259259</v>
      </c>
      <c r="I27" s="67">
        <v>22</v>
      </c>
      <c r="J27" s="41">
        <f>VLOOKUP(I27,POINTS!$A$2:POINTS!$B$51,2)</f>
        <v>29</v>
      </c>
      <c r="K27" s="57">
        <v>10</v>
      </c>
      <c r="M27" s="58">
        <v>0.0029104166666666666</v>
      </c>
      <c r="N27" s="68">
        <v>21</v>
      </c>
      <c r="O27" s="41">
        <f>VLOOKUP(N27,POINTS!$A$2:POINTS!$B$51,2)</f>
        <v>30</v>
      </c>
      <c r="P27" s="57">
        <v>10</v>
      </c>
      <c r="R27" s="42">
        <v>0.04140057870370371</v>
      </c>
      <c r="S27" s="43">
        <v>12</v>
      </c>
      <c r="T27" s="44">
        <v>13</v>
      </c>
      <c r="U27" s="41">
        <f>VLOOKUP(T27,POINTS!$A$2:POINTS!$B$51,2)</f>
        <v>46</v>
      </c>
      <c r="V27" s="39">
        <v>10</v>
      </c>
      <c r="W27" s="30"/>
      <c r="X27" s="35">
        <v>0.0008449074074074075</v>
      </c>
      <c r="Y27" s="43">
        <v>1</v>
      </c>
      <c r="Z27" s="44">
        <v>19</v>
      </c>
      <c r="AA27" s="41">
        <f>VLOOKUP(Z27,POINTS!$A$2:POINTS!$B$51,2)</f>
        <v>34</v>
      </c>
      <c r="AB27" s="39">
        <v>10</v>
      </c>
      <c r="AD27" s="59">
        <f t="shared" si="0"/>
        <v>0.06681099537037037</v>
      </c>
      <c r="AE27" s="57">
        <f t="shared" si="1"/>
        <v>179</v>
      </c>
    </row>
    <row r="28" spans="1:31" ht="12.75">
      <c r="A28" s="20">
        <v>18</v>
      </c>
      <c r="B28" s="21">
        <v>204</v>
      </c>
      <c r="C28" s="73" t="s">
        <v>84</v>
      </c>
      <c r="D28" s="73" t="s">
        <v>127</v>
      </c>
      <c r="E28" s="73" t="s">
        <v>58</v>
      </c>
      <c r="F28" s="74">
        <v>2265189029</v>
      </c>
      <c r="H28" s="56">
        <v>0.01611111111111111</v>
      </c>
      <c r="I28" s="67">
        <v>15</v>
      </c>
      <c r="J28" s="41">
        <f>VLOOKUP(I28,POINTS!$A$2:POINTS!$B$51,2)</f>
        <v>42</v>
      </c>
      <c r="K28" s="57">
        <v>10</v>
      </c>
      <c r="M28" s="58" t="s">
        <v>49</v>
      </c>
      <c r="N28" s="68"/>
      <c r="O28" s="41"/>
      <c r="P28" s="57">
        <v>10</v>
      </c>
      <c r="R28" s="42">
        <v>0.041157407407407406</v>
      </c>
      <c r="S28" s="43">
        <v>7</v>
      </c>
      <c r="T28" s="44">
        <v>18</v>
      </c>
      <c r="U28" s="41">
        <f>VLOOKUP(T28,POINTS!$A$2:POINTS!$B$51,2)</f>
        <v>36</v>
      </c>
      <c r="V28" s="39">
        <v>10</v>
      </c>
      <c r="W28" s="30"/>
      <c r="X28" s="35">
        <v>0.0018055555555555557</v>
      </c>
      <c r="Y28" s="43">
        <v>10</v>
      </c>
      <c r="Z28" s="44">
        <v>8</v>
      </c>
      <c r="AA28" s="41">
        <f>VLOOKUP(Z28,POINTS!$A$2:POINTS!$B$51,2)</f>
        <v>60</v>
      </c>
      <c r="AB28" s="39">
        <v>10</v>
      </c>
      <c r="AD28" s="59">
        <f t="shared" si="0"/>
        <v>0.05907407407407407</v>
      </c>
      <c r="AE28" s="57">
        <f t="shared" si="1"/>
        <v>178</v>
      </c>
    </row>
    <row r="29" spans="1:31" ht="12.75">
      <c r="A29" s="20">
        <v>19</v>
      </c>
      <c r="B29" s="21">
        <v>216</v>
      </c>
      <c r="C29" s="72" t="s">
        <v>122</v>
      </c>
      <c r="D29" s="73" t="s">
        <v>123</v>
      </c>
      <c r="E29" s="72" t="s">
        <v>124</v>
      </c>
      <c r="F29" s="74">
        <v>2231092240</v>
      </c>
      <c r="H29" s="56">
        <v>0.021689814814814815</v>
      </c>
      <c r="I29" s="67">
        <v>23</v>
      </c>
      <c r="J29" s="41">
        <f>VLOOKUP(I29,POINTS!$A$2:POINTS!$B$51,2)</f>
        <v>28</v>
      </c>
      <c r="K29" s="57">
        <v>10</v>
      </c>
      <c r="M29" s="58">
        <v>0.002742592592592593</v>
      </c>
      <c r="N29" s="68">
        <v>20</v>
      </c>
      <c r="O29" s="41">
        <f>VLOOKUP(N29,POINTS!$A$2:POINTS!$B$51,2)</f>
        <v>32</v>
      </c>
      <c r="P29" s="57">
        <v>10</v>
      </c>
      <c r="R29" s="42">
        <v>0.04010671296296296</v>
      </c>
      <c r="S29" s="43">
        <v>2</v>
      </c>
      <c r="T29" s="44">
        <v>20</v>
      </c>
      <c r="U29" s="41">
        <f>VLOOKUP(T29,POINTS!$A$2:POINTS!$B$51,2)</f>
        <v>32</v>
      </c>
      <c r="V29" s="39">
        <v>10</v>
      </c>
      <c r="W29" s="30"/>
      <c r="X29" s="35">
        <v>0.001736111111111111</v>
      </c>
      <c r="Y29" s="43">
        <v>1</v>
      </c>
      <c r="Z29" s="44">
        <v>20</v>
      </c>
      <c r="AA29" s="41">
        <f>VLOOKUP(Z29,POINTS!$A$2:POINTS!$B$51,2)</f>
        <v>32</v>
      </c>
      <c r="AB29" s="39">
        <v>10</v>
      </c>
      <c r="AD29" s="59">
        <f t="shared" si="0"/>
        <v>0.06627523148148147</v>
      </c>
      <c r="AE29" s="57">
        <f t="shared" si="1"/>
        <v>164</v>
      </c>
    </row>
    <row r="30" spans="1:31" ht="12.75">
      <c r="A30" s="20">
        <v>20</v>
      </c>
      <c r="B30" s="21">
        <v>226</v>
      </c>
      <c r="C30" s="75" t="s">
        <v>192</v>
      </c>
      <c r="D30" s="75" t="s">
        <v>193</v>
      </c>
      <c r="E30" s="75" t="s">
        <v>136</v>
      </c>
      <c r="F30" s="76">
        <v>264316092</v>
      </c>
      <c r="H30" s="56"/>
      <c r="I30" s="67"/>
      <c r="J30" s="41"/>
      <c r="K30" s="57"/>
      <c r="M30" s="58"/>
      <c r="N30" s="68"/>
      <c r="O30" s="41"/>
      <c r="P30" s="57"/>
      <c r="R30" s="42">
        <v>0.036180555555555556</v>
      </c>
      <c r="S30" s="43">
        <v>14</v>
      </c>
      <c r="T30" s="44">
        <v>9</v>
      </c>
      <c r="U30" s="41">
        <f>VLOOKUP(T30,POINTS!$A$2:POINTS!$B$51,2)</f>
        <v>57</v>
      </c>
      <c r="V30" s="39">
        <v>10</v>
      </c>
      <c r="W30" s="30"/>
      <c r="X30" s="35">
        <v>0.0014583333333333334</v>
      </c>
      <c r="Y30" s="43">
        <v>14</v>
      </c>
      <c r="Z30" s="44">
        <v>5</v>
      </c>
      <c r="AA30" s="41">
        <f>VLOOKUP(Z30,POINTS!$A$2:POINTS!$B$51,2)</f>
        <v>72</v>
      </c>
      <c r="AB30" s="39">
        <v>10</v>
      </c>
      <c r="AD30" s="59">
        <f t="shared" si="0"/>
        <v>0.03763888888888889</v>
      </c>
      <c r="AE30" s="57">
        <f t="shared" si="1"/>
        <v>149</v>
      </c>
    </row>
    <row r="31" spans="1:31" ht="12.75">
      <c r="A31" s="20">
        <v>21</v>
      </c>
      <c r="B31" s="21">
        <v>222</v>
      </c>
      <c r="C31" s="69" t="s">
        <v>117</v>
      </c>
      <c r="D31" s="69" t="s">
        <v>118</v>
      </c>
      <c r="E31" s="69" t="s">
        <v>37</v>
      </c>
      <c r="F31" s="70">
        <v>6496236152</v>
      </c>
      <c r="H31" s="56">
        <v>0.018194444444444444</v>
      </c>
      <c r="I31" s="67">
        <v>18</v>
      </c>
      <c r="J31" s="41">
        <f>VLOOKUP(I31,POINTS!$A$2:POINTS!$B$51,2)</f>
        <v>36</v>
      </c>
      <c r="K31" s="57">
        <v>10</v>
      </c>
      <c r="M31" s="58">
        <v>0.0026372685185185184</v>
      </c>
      <c r="N31" s="68">
        <v>19</v>
      </c>
      <c r="O31" s="41">
        <f>VLOOKUP(N31,POINTS!$A$2:POINTS!$B$51,2)</f>
        <v>34</v>
      </c>
      <c r="P31" s="57">
        <v>10</v>
      </c>
      <c r="R31" s="42"/>
      <c r="S31" s="43"/>
      <c r="T31" s="44"/>
      <c r="U31" s="41"/>
      <c r="V31" s="39"/>
      <c r="W31" s="30"/>
      <c r="X31" s="35"/>
      <c r="Y31" s="43"/>
      <c r="Z31" s="44"/>
      <c r="AA31" s="41"/>
      <c r="AB31" s="39"/>
      <c r="AD31" s="59">
        <f t="shared" si="0"/>
        <v>0.02083171296296296</v>
      </c>
      <c r="AE31" s="57">
        <f t="shared" si="1"/>
        <v>90</v>
      </c>
    </row>
    <row r="32" spans="1:31" ht="12.75">
      <c r="A32" s="20">
        <v>22</v>
      </c>
      <c r="B32" s="21">
        <v>225</v>
      </c>
      <c r="C32" s="69" t="s">
        <v>119</v>
      </c>
      <c r="D32" s="69" t="s">
        <v>120</v>
      </c>
      <c r="E32" s="69" t="s">
        <v>37</v>
      </c>
      <c r="F32" s="70">
        <v>6496239137</v>
      </c>
      <c r="H32" s="56">
        <v>0.018657407407407407</v>
      </c>
      <c r="I32" s="67">
        <v>19</v>
      </c>
      <c r="J32" s="41">
        <f>VLOOKUP(I32,POINTS!$A$2:POINTS!$B$51,2)</f>
        <v>34</v>
      </c>
      <c r="K32" s="57">
        <v>10</v>
      </c>
      <c r="M32" s="58">
        <v>0.0023032407407407407</v>
      </c>
      <c r="N32" s="68">
        <v>18</v>
      </c>
      <c r="O32" s="41">
        <f>VLOOKUP(N32,POINTS!$A$2:POINTS!$B$51,2)</f>
        <v>36</v>
      </c>
      <c r="P32" s="57">
        <v>10</v>
      </c>
      <c r="R32" s="42"/>
      <c r="S32" s="43"/>
      <c r="T32" s="44"/>
      <c r="U32" s="41"/>
      <c r="V32" s="39"/>
      <c r="W32" s="30"/>
      <c r="X32" s="35"/>
      <c r="Y32" s="43"/>
      <c r="Z32" s="44"/>
      <c r="AA32" s="41"/>
      <c r="AB32" s="39"/>
      <c r="AD32" s="59">
        <f t="shared" si="0"/>
        <v>0.02096064814814815</v>
      </c>
      <c r="AE32" s="57">
        <f t="shared" si="1"/>
        <v>90</v>
      </c>
    </row>
    <row r="33" spans="1:31" ht="12.75">
      <c r="A33" s="20">
        <v>23</v>
      </c>
      <c r="B33" s="22">
        <v>223</v>
      </c>
      <c r="C33" s="69" t="s">
        <v>121</v>
      </c>
      <c r="D33" s="69" t="s">
        <v>42</v>
      </c>
      <c r="E33" s="69" t="s">
        <v>37</v>
      </c>
      <c r="F33" s="70">
        <v>6496236154</v>
      </c>
      <c r="H33" s="56">
        <v>0.02008101851851852</v>
      </c>
      <c r="I33" s="67">
        <v>20</v>
      </c>
      <c r="J33" s="41">
        <f>VLOOKUP(I33,POINTS!$A$2:POINTS!$B$51,2)</f>
        <v>32</v>
      </c>
      <c r="K33" s="57">
        <v>10</v>
      </c>
      <c r="M33" s="58">
        <v>0.0022641203703703708</v>
      </c>
      <c r="N33" s="68">
        <v>17</v>
      </c>
      <c r="O33" s="41">
        <f>VLOOKUP(N33,POINTS!$A$2:POINTS!$B$51,2)</f>
        <v>38</v>
      </c>
      <c r="P33" s="57">
        <v>10</v>
      </c>
      <c r="R33" s="42"/>
      <c r="S33" s="43"/>
      <c r="T33" s="44"/>
      <c r="U33" s="41"/>
      <c r="V33" s="39"/>
      <c r="W33" s="30"/>
      <c r="X33" s="35"/>
      <c r="Y33" s="43"/>
      <c r="Z33" s="44"/>
      <c r="AA33" s="41"/>
      <c r="AB33" s="39"/>
      <c r="AD33" s="59">
        <f t="shared" si="0"/>
        <v>0.02234513888888889</v>
      </c>
      <c r="AE33" s="57">
        <f t="shared" si="1"/>
        <v>90</v>
      </c>
    </row>
    <row r="34" spans="1:31" ht="12.75">
      <c r="A34" s="20">
        <v>24</v>
      </c>
      <c r="B34" s="22">
        <v>224</v>
      </c>
      <c r="C34" s="75" t="s">
        <v>128</v>
      </c>
      <c r="D34" s="75" t="s">
        <v>104</v>
      </c>
      <c r="E34" s="75" t="s">
        <v>37</v>
      </c>
      <c r="F34" s="76">
        <v>6496236529</v>
      </c>
      <c r="H34" s="56">
        <v>0.021435185185185186</v>
      </c>
      <c r="I34" s="67">
        <v>21</v>
      </c>
      <c r="J34" s="41">
        <f>VLOOKUP(I34,POINTS!$A$2:POINTS!$B$51,2)</f>
        <v>30</v>
      </c>
      <c r="K34" s="57">
        <v>10</v>
      </c>
      <c r="M34" s="58" t="s">
        <v>49</v>
      </c>
      <c r="N34" s="68"/>
      <c r="O34" s="41"/>
      <c r="P34" s="57">
        <v>10</v>
      </c>
      <c r="R34" s="42"/>
      <c r="S34" s="43"/>
      <c r="T34" s="44"/>
      <c r="U34" s="41"/>
      <c r="V34" s="39"/>
      <c r="W34" s="30"/>
      <c r="X34" s="35"/>
      <c r="Y34" s="43"/>
      <c r="Z34" s="44"/>
      <c r="AA34" s="41"/>
      <c r="AB34" s="39"/>
      <c r="AD34" s="59">
        <f t="shared" si="0"/>
        <v>0.021435185185185186</v>
      </c>
      <c r="AE34" s="57">
        <f t="shared" si="1"/>
        <v>50</v>
      </c>
    </row>
    <row r="35" spans="1:31" ht="12.75">
      <c r="A35" s="20"/>
      <c r="B35" s="22"/>
      <c r="C35" s="75"/>
      <c r="D35" s="75"/>
      <c r="E35" s="75"/>
      <c r="F35" s="76"/>
      <c r="H35" s="56"/>
      <c r="I35" s="67"/>
      <c r="J35" s="41"/>
      <c r="K35" s="57"/>
      <c r="M35" s="58"/>
      <c r="N35" s="68"/>
      <c r="O35" s="41"/>
      <c r="P35" s="57"/>
      <c r="R35" s="42"/>
      <c r="S35" s="43"/>
      <c r="T35" s="44"/>
      <c r="U35" s="41"/>
      <c r="V35" s="39"/>
      <c r="W35" s="30"/>
      <c r="X35" s="35"/>
      <c r="Y35" s="43"/>
      <c r="Z35" s="44"/>
      <c r="AA35" s="41"/>
      <c r="AB35" s="39"/>
      <c r="AD35" s="59"/>
      <c r="AE35" s="57"/>
    </row>
    <row r="36" spans="1:31" ht="12.75">
      <c r="A36" s="20"/>
      <c r="B36" s="22"/>
      <c r="C36" s="75"/>
      <c r="D36" s="75"/>
      <c r="E36" s="75"/>
      <c r="F36" s="76"/>
      <c r="H36" s="56"/>
      <c r="I36" s="67"/>
      <c r="J36" s="41"/>
      <c r="K36" s="57"/>
      <c r="M36" s="58"/>
      <c r="N36" s="68"/>
      <c r="O36" s="41"/>
      <c r="P36" s="57"/>
      <c r="R36" s="42"/>
      <c r="S36" s="43"/>
      <c r="T36" s="44"/>
      <c r="U36" s="41"/>
      <c r="V36" s="39"/>
      <c r="W36" s="30"/>
      <c r="X36" s="35"/>
      <c r="Y36" s="43"/>
      <c r="Z36" s="44"/>
      <c r="AA36" s="41"/>
      <c r="AB36" s="39"/>
      <c r="AD36" s="59"/>
      <c r="AE36" s="57"/>
    </row>
    <row r="37" spans="1:31" ht="12.75">
      <c r="A37" s="20"/>
      <c r="B37" s="22"/>
      <c r="C37" s="75"/>
      <c r="D37" s="75"/>
      <c r="E37" s="75"/>
      <c r="F37" s="76"/>
      <c r="H37" s="56"/>
      <c r="I37" s="67"/>
      <c r="J37" s="41"/>
      <c r="K37" s="57"/>
      <c r="M37" s="58"/>
      <c r="N37" s="68"/>
      <c r="O37" s="41"/>
      <c r="P37" s="57"/>
      <c r="R37" s="42"/>
      <c r="S37" s="43"/>
      <c r="T37" s="44"/>
      <c r="U37" s="41"/>
      <c r="V37" s="39"/>
      <c r="W37" s="30"/>
      <c r="X37" s="35"/>
      <c r="Y37" s="43"/>
      <c r="Z37" s="44"/>
      <c r="AA37" s="41"/>
      <c r="AB37" s="39"/>
      <c r="AD37" s="59"/>
      <c r="AE37" s="57"/>
    </row>
    <row r="38" spans="1:31" ht="12.75">
      <c r="A38" s="20"/>
      <c r="B38" s="22"/>
      <c r="C38" s="75"/>
      <c r="D38" s="75"/>
      <c r="E38" s="75"/>
      <c r="F38" s="76"/>
      <c r="H38" s="56"/>
      <c r="I38" s="67"/>
      <c r="J38" s="41"/>
      <c r="K38" s="57"/>
      <c r="M38" s="58"/>
      <c r="N38" s="68"/>
      <c r="O38" s="41"/>
      <c r="P38" s="57"/>
      <c r="R38" s="42"/>
      <c r="S38" s="43"/>
      <c r="T38" s="44"/>
      <c r="U38" s="41"/>
      <c r="V38" s="39"/>
      <c r="W38" s="30"/>
      <c r="X38" s="35"/>
      <c r="Y38" s="43"/>
      <c r="Z38" s="44"/>
      <c r="AA38" s="41"/>
      <c r="AB38" s="39"/>
      <c r="AD38" s="59"/>
      <c r="AE38" s="57"/>
    </row>
    <row r="39" spans="1:31" ht="12.75">
      <c r="A39" s="20"/>
      <c r="B39" s="22"/>
      <c r="C39" s="75"/>
      <c r="D39" s="75"/>
      <c r="E39" s="75"/>
      <c r="F39" s="76"/>
      <c r="H39" s="56"/>
      <c r="I39" s="67"/>
      <c r="J39" s="41"/>
      <c r="K39" s="57"/>
      <c r="M39" s="58"/>
      <c r="N39" s="68"/>
      <c r="O39" s="41"/>
      <c r="P39" s="57"/>
      <c r="R39" s="42"/>
      <c r="S39" s="43"/>
      <c r="T39" s="44"/>
      <c r="U39" s="41"/>
      <c r="V39" s="39"/>
      <c r="W39" s="30"/>
      <c r="X39" s="35"/>
      <c r="Y39" s="43"/>
      <c r="Z39" s="44"/>
      <c r="AA39" s="41"/>
      <c r="AB39" s="39"/>
      <c r="AD39" s="59"/>
      <c r="AE39" s="57"/>
    </row>
    <row r="40" spans="1:31" ht="12.75">
      <c r="A40" s="20"/>
      <c r="B40" s="22"/>
      <c r="C40" s="75"/>
      <c r="D40" s="75"/>
      <c r="E40" s="75"/>
      <c r="F40" s="76"/>
      <c r="H40" s="56"/>
      <c r="I40" s="67"/>
      <c r="J40" s="41"/>
      <c r="K40" s="57"/>
      <c r="M40" s="58"/>
      <c r="N40" s="68"/>
      <c r="O40" s="41"/>
      <c r="P40" s="57"/>
      <c r="R40" s="42"/>
      <c r="S40" s="43"/>
      <c r="T40" s="44"/>
      <c r="U40" s="41"/>
      <c r="V40" s="39"/>
      <c r="W40" s="30"/>
      <c r="X40" s="35"/>
      <c r="Y40" s="43"/>
      <c r="Z40" s="44"/>
      <c r="AA40" s="41"/>
      <c r="AB40" s="39"/>
      <c r="AD40" s="59"/>
      <c r="AE40" s="57"/>
    </row>
    <row r="41" spans="1:31" ht="12.75">
      <c r="A41" s="20"/>
      <c r="B41" s="22"/>
      <c r="C41" s="75"/>
      <c r="D41" s="75"/>
      <c r="E41" s="75"/>
      <c r="F41" s="76"/>
      <c r="H41" s="56"/>
      <c r="I41" s="67"/>
      <c r="J41" s="41"/>
      <c r="K41" s="57"/>
      <c r="M41" s="58"/>
      <c r="N41" s="68"/>
      <c r="O41" s="41"/>
      <c r="P41" s="57"/>
      <c r="R41" s="42"/>
      <c r="S41" s="43"/>
      <c r="T41" s="44"/>
      <c r="U41" s="41"/>
      <c r="V41" s="39"/>
      <c r="W41" s="30"/>
      <c r="X41" s="35"/>
      <c r="Y41" s="43"/>
      <c r="Z41" s="44"/>
      <c r="AA41" s="41"/>
      <c r="AB41" s="39"/>
      <c r="AD41" s="59"/>
      <c r="AE41" s="57"/>
    </row>
    <row r="42" spans="1:31" ht="12.75">
      <c r="A42" s="20"/>
      <c r="B42" s="22"/>
      <c r="C42" s="75"/>
      <c r="D42" s="75"/>
      <c r="E42" s="75"/>
      <c r="F42" s="76"/>
      <c r="H42" s="56"/>
      <c r="I42" s="67"/>
      <c r="J42" s="41"/>
      <c r="K42" s="57"/>
      <c r="M42" s="58"/>
      <c r="N42" s="68"/>
      <c r="O42" s="41"/>
      <c r="P42" s="57"/>
      <c r="R42" s="42"/>
      <c r="S42" s="43"/>
      <c r="T42" s="44"/>
      <c r="U42" s="41"/>
      <c r="V42" s="39"/>
      <c r="W42" s="30"/>
      <c r="X42" s="35"/>
      <c r="Y42" s="43"/>
      <c r="Z42" s="44"/>
      <c r="AA42" s="41"/>
      <c r="AB42" s="39"/>
      <c r="AD42" s="59"/>
      <c r="AE42" s="57"/>
    </row>
    <row r="43" spans="1:31" ht="12.75">
      <c r="A43" s="20"/>
      <c r="B43" s="22"/>
      <c r="C43" s="75"/>
      <c r="D43" s="75"/>
      <c r="E43" s="75"/>
      <c r="F43" s="76"/>
      <c r="H43" s="56"/>
      <c r="I43" s="67"/>
      <c r="J43" s="41"/>
      <c r="K43" s="57"/>
      <c r="M43" s="58"/>
      <c r="N43" s="68"/>
      <c r="O43" s="41"/>
      <c r="P43" s="57"/>
      <c r="R43" s="42"/>
      <c r="S43" s="43"/>
      <c r="T43" s="44"/>
      <c r="U43" s="41"/>
      <c r="V43" s="39"/>
      <c r="W43" s="30"/>
      <c r="X43" s="35"/>
      <c r="Y43" s="43"/>
      <c r="Z43" s="44"/>
      <c r="AA43" s="41"/>
      <c r="AB43" s="39"/>
      <c r="AD43" s="59"/>
      <c r="AE43" s="57"/>
    </row>
    <row r="44" spans="1:31" ht="12.75">
      <c r="A44" s="20"/>
      <c r="B44" s="22"/>
      <c r="C44" s="75"/>
      <c r="D44" s="75"/>
      <c r="E44" s="75"/>
      <c r="F44" s="76"/>
      <c r="H44" s="56"/>
      <c r="I44" s="67"/>
      <c r="J44" s="41"/>
      <c r="K44" s="57"/>
      <c r="M44" s="58"/>
      <c r="N44" s="68"/>
      <c r="O44" s="41"/>
      <c r="P44" s="57"/>
      <c r="R44" s="42"/>
      <c r="S44" s="43"/>
      <c r="T44" s="44"/>
      <c r="U44" s="41"/>
      <c r="V44" s="39"/>
      <c r="W44" s="30"/>
      <c r="X44" s="35"/>
      <c r="Y44" s="43"/>
      <c r="Z44" s="44"/>
      <c r="AA44" s="41"/>
      <c r="AB44" s="39"/>
      <c r="AD44" s="59"/>
      <c r="AE44" s="57"/>
    </row>
    <row r="45" spans="1:31" ht="12.75">
      <c r="A45" s="20"/>
      <c r="B45" s="22"/>
      <c r="C45" s="75"/>
      <c r="D45" s="75"/>
      <c r="E45" s="75"/>
      <c r="F45" s="76"/>
      <c r="H45" s="56"/>
      <c r="I45" s="67"/>
      <c r="J45" s="41"/>
      <c r="K45" s="57"/>
      <c r="M45" s="58"/>
      <c r="N45" s="68"/>
      <c r="O45" s="41"/>
      <c r="P45" s="57"/>
      <c r="R45" s="42"/>
      <c r="S45" s="43"/>
      <c r="T45" s="44"/>
      <c r="U45" s="41"/>
      <c r="V45" s="39"/>
      <c r="W45" s="30"/>
      <c r="X45" s="35"/>
      <c r="Y45" s="43"/>
      <c r="Z45" s="44"/>
      <c r="AA45" s="41"/>
      <c r="AB45" s="39"/>
      <c r="AD45" s="59"/>
      <c r="AE45" s="57"/>
    </row>
    <row r="46" spans="1:31" ht="12.75">
      <c r="A46" s="20"/>
      <c r="B46" s="22"/>
      <c r="C46" s="75"/>
      <c r="D46" s="75"/>
      <c r="E46" s="75"/>
      <c r="F46" s="76"/>
      <c r="H46" s="56"/>
      <c r="I46" s="67"/>
      <c r="J46" s="41"/>
      <c r="K46" s="57"/>
      <c r="M46" s="58"/>
      <c r="N46" s="68"/>
      <c r="O46" s="41"/>
      <c r="P46" s="57"/>
      <c r="R46" s="42"/>
      <c r="S46" s="43"/>
      <c r="T46" s="44"/>
      <c r="U46" s="41"/>
      <c r="V46" s="39"/>
      <c r="W46" s="30"/>
      <c r="X46" s="35"/>
      <c r="Y46" s="43"/>
      <c r="Z46" s="44"/>
      <c r="AA46" s="41"/>
      <c r="AB46" s="39"/>
      <c r="AD46" s="59"/>
      <c r="AE46" s="57"/>
    </row>
    <row r="47" spans="1:31" ht="12.75">
      <c r="A47" s="20"/>
      <c r="B47" s="22"/>
      <c r="C47" s="75"/>
      <c r="D47" s="75"/>
      <c r="E47" s="75"/>
      <c r="F47" s="76"/>
      <c r="H47" s="56"/>
      <c r="I47" s="67"/>
      <c r="J47" s="41"/>
      <c r="K47" s="57"/>
      <c r="M47" s="58"/>
      <c r="N47" s="68"/>
      <c r="O47" s="41"/>
      <c r="P47" s="57"/>
      <c r="R47" s="42"/>
      <c r="S47" s="43"/>
      <c r="T47" s="44"/>
      <c r="U47" s="41"/>
      <c r="V47" s="39"/>
      <c r="W47" s="30"/>
      <c r="X47" s="35"/>
      <c r="Y47" s="43"/>
      <c r="Z47" s="44"/>
      <c r="AA47" s="41"/>
      <c r="AB47" s="39"/>
      <c r="AD47" s="59"/>
      <c r="AE47" s="57"/>
    </row>
    <row r="48" spans="1:31" ht="12.75">
      <c r="A48" s="20"/>
      <c r="B48" s="22"/>
      <c r="C48" s="75"/>
      <c r="D48" s="75"/>
      <c r="E48" s="75"/>
      <c r="F48" s="76"/>
      <c r="H48" s="56"/>
      <c r="I48" s="67"/>
      <c r="J48" s="41"/>
      <c r="K48" s="57"/>
      <c r="M48" s="58"/>
      <c r="N48" s="68"/>
      <c r="O48" s="41"/>
      <c r="P48" s="57"/>
      <c r="R48" s="42"/>
      <c r="S48" s="43"/>
      <c r="T48" s="44"/>
      <c r="U48" s="41"/>
      <c r="V48" s="39"/>
      <c r="W48" s="30"/>
      <c r="X48" s="35"/>
      <c r="Y48" s="43"/>
      <c r="Z48" s="44"/>
      <c r="AA48" s="41"/>
      <c r="AB48" s="39"/>
      <c r="AD48" s="59"/>
      <c r="AE48" s="57"/>
    </row>
    <row r="49" spans="1:31" ht="12.75">
      <c r="A49" s="20"/>
      <c r="B49" s="22"/>
      <c r="C49" s="75"/>
      <c r="D49" s="75"/>
      <c r="E49" s="75"/>
      <c r="F49" s="76"/>
      <c r="H49" s="56"/>
      <c r="I49" s="67"/>
      <c r="J49" s="41"/>
      <c r="K49" s="57"/>
      <c r="M49" s="58"/>
      <c r="N49" s="68"/>
      <c r="O49" s="41"/>
      <c r="P49" s="57"/>
      <c r="R49" s="42"/>
      <c r="S49" s="43"/>
      <c r="T49" s="44"/>
      <c r="U49" s="41"/>
      <c r="V49" s="39"/>
      <c r="W49" s="30"/>
      <c r="X49" s="35"/>
      <c r="Y49" s="43"/>
      <c r="Z49" s="44"/>
      <c r="AA49" s="41"/>
      <c r="AB49" s="39"/>
      <c r="AD49" s="59"/>
      <c r="AE49" s="57"/>
    </row>
    <row r="50" spans="1:31" ht="12.75">
      <c r="A50" s="20"/>
      <c r="B50" s="22"/>
      <c r="C50" s="75"/>
      <c r="D50" s="75"/>
      <c r="E50" s="75"/>
      <c r="F50" s="76"/>
      <c r="H50" s="56"/>
      <c r="I50" s="67"/>
      <c r="J50" s="41"/>
      <c r="K50" s="57"/>
      <c r="M50" s="58"/>
      <c r="N50" s="68"/>
      <c r="O50" s="41"/>
      <c r="P50" s="57"/>
      <c r="R50" s="42"/>
      <c r="S50" s="43"/>
      <c r="T50" s="44"/>
      <c r="U50" s="41"/>
      <c r="V50" s="39"/>
      <c r="W50" s="30"/>
      <c r="X50" s="35"/>
      <c r="Y50" s="43"/>
      <c r="Z50" s="44"/>
      <c r="AA50" s="41"/>
      <c r="AB50" s="39"/>
      <c r="AD50" s="59"/>
      <c r="AE50" s="57"/>
    </row>
    <row r="51" spans="1:31" ht="12.75">
      <c r="A51" s="20"/>
      <c r="B51" s="25"/>
      <c r="C51" s="75"/>
      <c r="D51" s="75"/>
      <c r="E51" s="75"/>
      <c r="F51" s="76"/>
      <c r="H51" s="56"/>
      <c r="I51" s="67"/>
      <c r="J51" s="41"/>
      <c r="K51" s="57"/>
      <c r="M51" s="58"/>
      <c r="N51" s="68"/>
      <c r="O51" s="41"/>
      <c r="P51" s="57"/>
      <c r="R51" s="42"/>
      <c r="S51" s="43"/>
      <c r="T51" s="44"/>
      <c r="U51" s="41"/>
      <c r="V51" s="39"/>
      <c r="W51" s="30"/>
      <c r="X51" s="35"/>
      <c r="Y51" s="43"/>
      <c r="Z51" s="44"/>
      <c r="AA51" s="41"/>
      <c r="AB51" s="39"/>
      <c r="AD51" s="59"/>
      <c r="AE51" s="57"/>
    </row>
    <row r="52" spans="1:31" ht="12.75">
      <c r="A52" s="87" t="s">
        <v>21</v>
      </c>
      <c r="B52" s="88"/>
      <c r="C52" s="88"/>
      <c r="D52" s="88"/>
      <c r="E52" s="88"/>
      <c r="F52" s="89"/>
      <c r="H52" s="56"/>
      <c r="I52" s="67"/>
      <c r="J52" s="41"/>
      <c r="K52" s="57"/>
      <c r="M52" s="58"/>
      <c r="N52" s="68"/>
      <c r="O52" s="41"/>
      <c r="P52" s="57"/>
      <c r="R52" s="42"/>
      <c r="S52" s="43"/>
      <c r="T52" s="44"/>
      <c r="U52" s="41"/>
      <c r="V52" s="39"/>
      <c r="W52" s="30"/>
      <c r="X52" s="35"/>
      <c r="Y52" s="43"/>
      <c r="Z52" s="44"/>
      <c r="AA52" s="41"/>
      <c r="AB52" s="39"/>
      <c r="AD52" s="59"/>
      <c r="AE52" s="57"/>
    </row>
    <row r="53" spans="1:31" ht="12.75">
      <c r="A53" s="17"/>
      <c r="B53" s="18"/>
      <c r="C53" s="18"/>
      <c r="D53" s="18"/>
      <c r="E53" s="18"/>
      <c r="F53" s="19"/>
      <c r="H53" s="56"/>
      <c r="I53" s="67"/>
      <c r="J53" s="41"/>
      <c r="K53" s="57"/>
      <c r="M53" s="58"/>
      <c r="N53" s="68"/>
      <c r="O53" s="41"/>
      <c r="P53" s="57"/>
      <c r="R53" s="42"/>
      <c r="S53" s="43"/>
      <c r="T53" s="44"/>
      <c r="U53" s="41"/>
      <c r="V53" s="39"/>
      <c r="W53" s="30"/>
      <c r="X53" s="35"/>
      <c r="Y53" s="43"/>
      <c r="Z53" s="44"/>
      <c r="AA53" s="41"/>
      <c r="AB53" s="39"/>
      <c r="AD53" s="59"/>
      <c r="AE53" s="57"/>
    </row>
    <row r="54" spans="1:31" ht="12.75">
      <c r="A54" s="20">
        <v>1</v>
      </c>
      <c r="B54" s="21">
        <v>251</v>
      </c>
      <c r="C54" s="69" t="s">
        <v>129</v>
      </c>
      <c r="D54" s="69" t="s">
        <v>130</v>
      </c>
      <c r="E54" s="69" t="s">
        <v>58</v>
      </c>
      <c r="F54" s="70">
        <v>2265189142</v>
      </c>
      <c r="H54" s="56">
        <v>0.015497685185185186</v>
      </c>
      <c r="I54" s="67">
        <v>1</v>
      </c>
      <c r="J54" s="41">
        <f>VLOOKUP(I54,POINTS!$A$2:POINTS!$B$51,2)</f>
        <v>100</v>
      </c>
      <c r="K54" s="57">
        <v>10</v>
      </c>
      <c r="M54" s="58">
        <v>0.0017702546296296297</v>
      </c>
      <c r="N54" s="68">
        <v>1</v>
      </c>
      <c r="O54" s="41">
        <f>VLOOKUP(N54,POINTS!$A$2:POINTS!$B$51,2)</f>
        <v>100</v>
      </c>
      <c r="P54" s="57">
        <v>10</v>
      </c>
      <c r="R54" s="42">
        <v>0.04369502314814815</v>
      </c>
      <c r="S54" s="43">
        <v>7</v>
      </c>
      <c r="T54" s="44">
        <v>2</v>
      </c>
      <c r="U54" s="41">
        <f>VLOOKUP(T54,POINTS!$A$2:POINTS!$B$51,2)</f>
        <v>90</v>
      </c>
      <c r="V54" s="39">
        <v>10</v>
      </c>
      <c r="W54" s="30"/>
      <c r="X54" s="35">
        <v>0.0007060185185185185</v>
      </c>
      <c r="Y54" s="43">
        <v>5</v>
      </c>
      <c r="Z54" s="44">
        <v>1</v>
      </c>
      <c r="AA54" s="41">
        <f>VLOOKUP(Z54,POINTS!$A$2:POINTS!$B$51,2)</f>
        <v>100</v>
      </c>
      <c r="AB54" s="39">
        <v>10</v>
      </c>
      <c r="AD54" s="59">
        <f>SUM(H54,M54,R54,X54)</f>
        <v>0.061668981481481484</v>
      </c>
      <c r="AE54" s="57">
        <f>SUM(J54:K54,O54:P54,U54:V54,AA54:AB54)</f>
        <v>430</v>
      </c>
    </row>
    <row r="55" spans="1:31" ht="12.75">
      <c r="A55" s="20">
        <v>3</v>
      </c>
      <c r="B55" s="21">
        <v>253</v>
      </c>
      <c r="C55" s="79" t="s">
        <v>56</v>
      </c>
      <c r="D55" s="79" t="s">
        <v>133</v>
      </c>
      <c r="E55" s="79" t="s">
        <v>58</v>
      </c>
      <c r="F55" s="80">
        <v>2265189121</v>
      </c>
      <c r="H55" s="56">
        <v>0.020277777777777777</v>
      </c>
      <c r="I55" s="67">
        <v>3</v>
      </c>
      <c r="J55" s="41">
        <f>VLOOKUP(I55,POINTS!$A$2:POINTS!$B$51,2)</f>
        <v>82</v>
      </c>
      <c r="K55" s="57">
        <v>10</v>
      </c>
      <c r="M55" s="58">
        <v>0.002064814814814815</v>
      </c>
      <c r="N55" s="68">
        <v>3</v>
      </c>
      <c r="O55" s="41">
        <f>VLOOKUP(N55,POINTS!$A$2:POINTS!$B$51,2)</f>
        <v>82</v>
      </c>
      <c r="P55" s="57">
        <v>10</v>
      </c>
      <c r="R55" s="42">
        <v>0.04778009259259259</v>
      </c>
      <c r="S55" s="43">
        <v>11</v>
      </c>
      <c r="T55" s="44">
        <v>1</v>
      </c>
      <c r="U55" s="41">
        <f>VLOOKUP(T55,POINTS!$A$2:POINTS!$B$51,2)</f>
        <v>100</v>
      </c>
      <c r="V55" s="39">
        <v>10</v>
      </c>
      <c r="W55" s="30"/>
      <c r="X55" s="35">
        <v>0.0007175925925925927</v>
      </c>
      <c r="Y55" s="43">
        <v>4</v>
      </c>
      <c r="Z55" s="44">
        <v>2</v>
      </c>
      <c r="AA55" s="41">
        <f>VLOOKUP(Z55,POINTS!$A$2:POINTS!$B$51,2)</f>
        <v>90</v>
      </c>
      <c r="AB55" s="39">
        <v>10</v>
      </c>
      <c r="AD55" s="59">
        <f>SUM(H55,M55,R55,X55)</f>
        <v>0.07084027777777777</v>
      </c>
      <c r="AE55" s="57">
        <f>SUM(J55:K55,O55:P55,U55:V55,AA55:AB55)</f>
        <v>394</v>
      </c>
    </row>
    <row r="56" spans="1:31" ht="12.75">
      <c r="A56" s="20">
        <v>2</v>
      </c>
      <c r="B56" s="21">
        <v>252</v>
      </c>
      <c r="C56" s="69" t="s">
        <v>131</v>
      </c>
      <c r="D56" s="69" t="s">
        <v>132</v>
      </c>
      <c r="E56" s="69" t="s">
        <v>63</v>
      </c>
      <c r="F56" s="70">
        <v>2281017125</v>
      </c>
      <c r="H56" s="56">
        <v>0.018483796296296297</v>
      </c>
      <c r="I56" s="67">
        <v>2</v>
      </c>
      <c r="J56" s="41">
        <f>VLOOKUP(I56,POINTS!$A$2:POINTS!$B$51,2)</f>
        <v>90</v>
      </c>
      <c r="K56" s="57">
        <v>10</v>
      </c>
      <c r="M56" s="58">
        <v>0.0020613425925925925</v>
      </c>
      <c r="N56" s="68">
        <v>2</v>
      </c>
      <c r="O56" s="41">
        <f>VLOOKUP(N56,POINTS!$A$2:POINTS!$B$51,2)</f>
        <v>90</v>
      </c>
      <c r="P56" s="57">
        <v>10</v>
      </c>
      <c r="R56" s="42">
        <v>0.04792685185185185</v>
      </c>
      <c r="S56" s="43">
        <v>4</v>
      </c>
      <c r="T56" s="44">
        <v>3</v>
      </c>
      <c r="U56" s="41">
        <f>VLOOKUP(T56,POINTS!$A$2:POINTS!$B$51,2)</f>
        <v>82</v>
      </c>
      <c r="V56" s="39">
        <v>10</v>
      </c>
      <c r="W56" s="30"/>
      <c r="X56" s="35">
        <v>0.000625</v>
      </c>
      <c r="Y56" s="45">
        <v>3</v>
      </c>
      <c r="Z56" s="44">
        <v>3</v>
      </c>
      <c r="AA56" s="41">
        <f>VLOOKUP(Z56,POINTS!$A$2:POINTS!$B$51,2)</f>
        <v>82</v>
      </c>
      <c r="AB56" s="39">
        <v>10</v>
      </c>
      <c r="AD56" s="59">
        <f>SUM(H56,M56,R56,X56)</f>
        <v>0.06909699074074074</v>
      </c>
      <c r="AE56" s="57">
        <f>SUM(J56:K56,O56:P56,U56:V56,AA56:AB56)</f>
        <v>384</v>
      </c>
    </row>
    <row r="57" spans="1:31" ht="12.75">
      <c r="A57" s="20"/>
      <c r="B57" s="22"/>
      <c r="C57" s="75"/>
      <c r="D57" s="75"/>
      <c r="E57" s="75"/>
      <c r="F57" s="76"/>
      <c r="H57" s="56"/>
      <c r="I57" s="67"/>
      <c r="J57" s="41"/>
      <c r="K57" s="57"/>
      <c r="M57" s="58"/>
      <c r="N57" s="68"/>
      <c r="O57" s="41"/>
      <c r="P57" s="57"/>
      <c r="R57" s="42"/>
      <c r="S57" s="45"/>
      <c r="T57" s="44"/>
      <c r="U57" s="41"/>
      <c r="V57" s="39"/>
      <c r="W57" s="30"/>
      <c r="X57" s="35"/>
      <c r="Y57" s="45"/>
      <c r="Z57" s="44"/>
      <c r="AA57" s="41"/>
      <c r="AB57" s="39"/>
      <c r="AD57" s="59"/>
      <c r="AE57" s="57"/>
    </row>
    <row r="58" spans="1:31" ht="12.75">
      <c r="A58" s="20"/>
      <c r="B58" s="22"/>
      <c r="C58" s="75"/>
      <c r="D58" s="75"/>
      <c r="E58" s="75"/>
      <c r="F58" s="76"/>
      <c r="H58" s="56"/>
      <c r="I58" s="67"/>
      <c r="J58" s="41"/>
      <c r="K58" s="57"/>
      <c r="M58" s="58"/>
      <c r="N58" s="68"/>
      <c r="O58" s="41"/>
      <c r="P58" s="57"/>
      <c r="R58" s="42"/>
      <c r="S58" s="45"/>
      <c r="T58" s="44"/>
      <c r="U58" s="41"/>
      <c r="V58" s="39"/>
      <c r="W58" s="30"/>
      <c r="X58" s="35"/>
      <c r="Y58" s="45"/>
      <c r="Z58" s="44"/>
      <c r="AA58" s="41"/>
      <c r="AB58" s="39"/>
      <c r="AD58" s="59"/>
      <c r="AE58" s="57"/>
    </row>
    <row r="59" spans="1:31" ht="13.5" thickBot="1">
      <c r="A59" s="26"/>
      <c r="B59" s="27"/>
      <c r="C59" s="77"/>
      <c r="D59" s="77"/>
      <c r="E59" s="77"/>
      <c r="F59" s="48"/>
      <c r="H59" s="61"/>
      <c r="I59" s="27"/>
      <c r="J59" s="62"/>
      <c r="K59" s="63"/>
      <c r="M59" s="61"/>
      <c r="N59" s="64"/>
      <c r="O59" s="62"/>
      <c r="P59" s="63"/>
      <c r="R59" s="46"/>
      <c r="S59" s="27"/>
      <c r="T59" s="27"/>
      <c r="U59" s="27"/>
      <c r="V59" s="48"/>
      <c r="W59" s="32"/>
      <c r="X59" s="46"/>
      <c r="Y59" s="47"/>
      <c r="Z59" s="47"/>
      <c r="AA59" s="27"/>
      <c r="AB59" s="48"/>
      <c r="AD59" s="65"/>
      <c r="AE59" s="63"/>
    </row>
  </sheetData>
  <sheetProtection/>
  <mergeCells count="18">
    <mergeCell ref="R6:V6"/>
    <mergeCell ref="X6:AB6"/>
    <mergeCell ref="B1:C1"/>
    <mergeCell ref="D1:O1"/>
    <mergeCell ref="P1:R1"/>
    <mergeCell ref="S1:AB1"/>
    <mergeCell ref="B2:C2"/>
    <mergeCell ref="D2:O2"/>
    <mergeCell ref="A52:F52"/>
    <mergeCell ref="AQ7:BC8"/>
    <mergeCell ref="A9:F9"/>
    <mergeCell ref="B3:C3"/>
    <mergeCell ref="D3:O3"/>
    <mergeCell ref="AQ3:AV3"/>
    <mergeCell ref="A4:F4"/>
    <mergeCell ref="A5:F5"/>
    <mergeCell ref="H6:K6"/>
    <mergeCell ref="M6:P6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C59"/>
  <sheetViews>
    <sheetView tabSelected="1" zoomScalePageLayoutView="0" workbookViewId="0" topLeftCell="K4">
      <selection activeCell="T41" sqref="T41"/>
    </sheetView>
  </sheetViews>
  <sheetFormatPr defaultColWidth="11.421875" defaultRowHeight="12.75"/>
  <cols>
    <col min="1" max="1" width="5.7109375" style="1" customWidth="1"/>
    <col min="2" max="2" width="6.140625" style="1" customWidth="1"/>
    <col min="3" max="4" width="13.7109375" style="1" customWidth="1"/>
    <col min="5" max="5" width="19.7109375" style="1" customWidth="1"/>
    <col min="6" max="6" width="12.7109375" style="1" customWidth="1"/>
    <col min="7" max="7" width="2.421875" style="1" customWidth="1"/>
    <col min="8" max="8" width="8.7109375" style="1" customWidth="1"/>
    <col min="9" max="9" width="5.00390625" style="1" customWidth="1"/>
    <col min="10" max="10" width="7.7109375" style="1" customWidth="1"/>
    <col min="11" max="11" width="5.57421875" style="1" customWidth="1"/>
    <col min="12" max="12" width="2.421875" style="1" customWidth="1"/>
    <col min="13" max="13" width="8.7109375" style="1" customWidth="1"/>
    <col min="14" max="14" width="5.00390625" style="1" customWidth="1"/>
    <col min="15" max="15" width="7.7109375" style="1" customWidth="1"/>
    <col min="16" max="16" width="5.57421875" style="1" customWidth="1"/>
    <col min="17" max="17" width="2.28125" style="1" customWidth="1"/>
    <col min="18" max="18" width="8.7109375" style="1" customWidth="1"/>
    <col min="19" max="19" width="5.7109375" style="1" customWidth="1"/>
    <col min="20" max="20" width="5.00390625" style="1" customWidth="1"/>
    <col min="21" max="21" width="7.7109375" style="1" customWidth="1"/>
    <col min="22" max="22" width="5.57421875" style="1" customWidth="1"/>
    <col min="23" max="23" width="1.7109375" style="1" customWidth="1"/>
    <col min="24" max="24" width="8.7109375" style="1" customWidth="1"/>
    <col min="25" max="25" width="5.7109375" style="1" customWidth="1"/>
    <col min="26" max="26" width="5.00390625" style="1" customWidth="1"/>
    <col min="27" max="27" width="7.7109375" style="1" customWidth="1"/>
    <col min="28" max="28" width="5.57421875" style="1" customWidth="1"/>
    <col min="29" max="29" width="2.28125" style="1" customWidth="1"/>
    <col min="30" max="31" width="11.7109375" style="8" customWidth="1"/>
    <col min="32" max="33" width="6.7109375" style="8" customWidth="1"/>
    <col min="34" max="34" width="1.7109375" style="8" customWidth="1"/>
    <col min="35" max="35" width="9.7109375" style="8" customWidth="1"/>
    <col min="36" max="36" width="5.00390625" style="8" customWidth="1"/>
    <col min="37" max="38" width="6.7109375" style="8" customWidth="1"/>
    <col min="39" max="39" width="1.7109375" style="8" customWidth="1"/>
    <col min="40" max="40" width="12.28125" style="8" customWidth="1"/>
    <col min="41" max="41" width="10.7109375" style="8" customWidth="1"/>
    <col min="42" max="16384" width="11.421875" style="1" customWidth="1"/>
  </cols>
  <sheetData>
    <row r="1" spans="2:34" ht="25.5" customHeight="1">
      <c r="B1" s="96" t="s">
        <v>26</v>
      </c>
      <c r="C1" s="96"/>
      <c r="D1" s="93" t="s">
        <v>27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7" t="s">
        <v>0</v>
      </c>
      <c r="Q1" s="97"/>
      <c r="R1" s="97"/>
      <c r="S1" s="95" t="s">
        <v>25</v>
      </c>
      <c r="T1" s="95"/>
      <c r="U1" s="95"/>
      <c r="V1" s="95"/>
      <c r="W1" s="95"/>
      <c r="X1" s="95"/>
      <c r="Y1" s="95"/>
      <c r="Z1" s="95"/>
      <c r="AA1" s="95"/>
      <c r="AB1" s="95"/>
      <c r="AC1" s="66"/>
      <c r="AD1" s="66"/>
      <c r="AE1" s="66"/>
      <c r="AF1" s="66"/>
      <c r="AG1" s="66"/>
      <c r="AH1" s="66"/>
    </row>
    <row r="2" spans="2:41" ht="25.5">
      <c r="B2" s="96" t="s">
        <v>16</v>
      </c>
      <c r="C2" s="96"/>
      <c r="D2" s="93" t="s">
        <v>33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2"/>
      <c r="AI2" s="15"/>
      <c r="AJ2" s="15"/>
      <c r="AK2" s="15"/>
      <c r="AL2" s="15"/>
      <c r="AM2" s="14"/>
      <c r="AN2" s="14"/>
      <c r="AO2" s="14"/>
    </row>
    <row r="3" spans="2:48" ht="26.25">
      <c r="B3" s="96" t="s">
        <v>15</v>
      </c>
      <c r="C3" s="96"/>
      <c r="D3" s="94" t="s">
        <v>34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13"/>
      <c r="AK3" s="13"/>
      <c r="AL3" s="13"/>
      <c r="AM3" s="13"/>
      <c r="AN3" s="3"/>
      <c r="AO3" s="12"/>
      <c r="AQ3" s="98"/>
      <c r="AR3" s="98"/>
      <c r="AS3" s="98"/>
      <c r="AT3" s="98"/>
      <c r="AU3" s="98"/>
      <c r="AV3" s="98"/>
    </row>
    <row r="4" spans="1:6" ht="15.75">
      <c r="A4" s="99" t="s">
        <v>17</v>
      </c>
      <c r="B4" s="99"/>
      <c r="C4" s="99"/>
      <c r="D4" s="99"/>
      <c r="E4" s="99"/>
      <c r="F4" s="99"/>
    </row>
    <row r="5" spans="1:43" ht="16.5" thickBot="1">
      <c r="A5" s="100" t="s">
        <v>12</v>
      </c>
      <c r="B5" s="100"/>
      <c r="C5" s="100"/>
      <c r="D5" s="100"/>
      <c r="E5" s="100"/>
      <c r="F5" s="100"/>
      <c r="AQ5" s="49"/>
    </row>
    <row r="6" spans="8:43" ht="13.5" thickBot="1">
      <c r="H6" s="90" t="s">
        <v>28</v>
      </c>
      <c r="I6" s="91"/>
      <c r="J6" s="91"/>
      <c r="K6" s="92"/>
      <c r="M6" s="90" t="s">
        <v>29</v>
      </c>
      <c r="N6" s="91"/>
      <c r="O6" s="91"/>
      <c r="P6" s="92"/>
      <c r="R6" s="90" t="s">
        <v>18</v>
      </c>
      <c r="S6" s="91"/>
      <c r="T6" s="91"/>
      <c r="U6" s="91"/>
      <c r="V6" s="92"/>
      <c r="W6" s="30"/>
      <c r="X6" s="90" t="s">
        <v>19</v>
      </c>
      <c r="Y6" s="91"/>
      <c r="Z6" s="91"/>
      <c r="AA6" s="91"/>
      <c r="AB6" s="92"/>
      <c r="AH6" s="12"/>
      <c r="AN6" s="32"/>
      <c r="AO6" s="32"/>
      <c r="AQ6" s="49"/>
    </row>
    <row r="7" spans="1:55" s="8" customFormat="1" ht="13.5" customHeight="1" thickBot="1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7" t="s">
        <v>6</v>
      </c>
      <c r="H7" s="9" t="s">
        <v>7</v>
      </c>
      <c r="I7" s="10" t="s">
        <v>1</v>
      </c>
      <c r="J7" s="10" t="s">
        <v>8</v>
      </c>
      <c r="K7" s="11" t="s">
        <v>9</v>
      </c>
      <c r="M7" s="9" t="s">
        <v>7</v>
      </c>
      <c r="N7" s="10" t="s">
        <v>1</v>
      </c>
      <c r="O7" s="10" t="s">
        <v>8</v>
      </c>
      <c r="P7" s="11" t="s">
        <v>9</v>
      </c>
      <c r="R7" s="9" t="s">
        <v>7</v>
      </c>
      <c r="S7" s="16" t="s">
        <v>23</v>
      </c>
      <c r="T7" s="10" t="s">
        <v>1</v>
      </c>
      <c r="U7" s="10" t="s">
        <v>8</v>
      </c>
      <c r="V7" s="11" t="s">
        <v>9</v>
      </c>
      <c r="W7" s="32"/>
      <c r="X7" s="9" t="s">
        <v>7</v>
      </c>
      <c r="Y7" s="16" t="s">
        <v>24</v>
      </c>
      <c r="Z7" s="10" t="s">
        <v>1</v>
      </c>
      <c r="AA7" s="10" t="s">
        <v>8</v>
      </c>
      <c r="AB7" s="11" t="s">
        <v>9</v>
      </c>
      <c r="AD7" s="5" t="s">
        <v>10</v>
      </c>
      <c r="AE7" s="7" t="s">
        <v>11</v>
      </c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</row>
    <row r="8" spans="1:55" ht="11.25" customHeight="1" thickBot="1">
      <c r="A8" s="33"/>
      <c r="B8" s="33"/>
      <c r="C8" s="33"/>
      <c r="D8" s="33"/>
      <c r="E8" s="33"/>
      <c r="F8" s="33"/>
      <c r="H8" s="34"/>
      <c r="I8" s="34"/>
      <c r="J8" s="34"/>
      <c r="K8" s="34"/>
      <c r="M8" s="34"/>
      <c r="N8" s="34"/>
      <c r="O8" s="34"/>
      <c r="P8" s="34"/>
      <c r="R8" s="34"/>
      <c r="S8" s="34"/>
      <c r="T8" s="34"/>
      <c r="U8" s="34"/>
      <c r="V8" s="34"/>
      <c r="W8" s="32"/>
      <c r="X8" s="34"/>
      <c r="Y8" s="34"/>
      <c r="Z8" s="34"/>
      <c r="AA8" s="34"/>
      <c r="AB8" s="34"/>
      <c r="AD8" s="34"/>
      <c r="AE8" s="34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</row>
    <row r="9" spans="1:31" ht="12.75">
      <c r="A9" s="84" t="s">
        <v>20</v>
      </c>
      <c r="B9" s="85"/>
      <c r="C9" s="85"/>
      <c r="D9" s="85"/>
      <c r="E9" s="85"/>
      <c r="F9" s="86"/>
      <c r="H9" s="35"/>
      <c r="I9" s="37"/>
      <c r="J9" s="38"/>
      <c r="K9" s="39"/>
      <c r="M9" s="35"/>
      <c r="N9" s="37"/>
      <c r="O9" s="38"/>
      <c r="P9" s="39"/>
      <c r="R9" s="35"/>
      <c r="S9" s="36"/>
      <c r="T9" s="37"/>
      <c r="U9" s="38"/>
      <c r="V9" s="39"/>
      <c r="W9" s="30"/>
      <c r="X9" s="35"/>
      <c r="Y9" s="36"/>
      <c r="Z9" s="37"/>
      <c r="AA9" s="38"/>
      <c r="AB9" s="39"/>
      <c r="AD9" s="40"/>
      <c r="AE9" s="39"/>
    </row>
    <row r="10" spans="1:39" ht="12.75">
      <c r="A10" s="17"/>
      <c r="B10" s="18"/>
      <c r="C10" s="18"/>
      <c r="D10" s="18"/>
      <c r="E10" s="18"/>
      <c r="F10" s="19"/>
      <c r="G10" s="50"/>
      <c r="H10" s="51"/>
      <c r="I10" s="25"/>
      <c r="J10" s="52"/>
      <c r="K10" s="53"/>
      <c r="L10" s="50"/>
      <c r="M10" s="51"/>
      <c r="N10" s="68"/>
      <c r="O10" s="52"/>
      <c r="P10" s="53"/>
      <c r="Q10" s="50"/>
      <c r="R10" s="35"/>
      <c r="S10" s="36"/>
      <c r="T10" s="37"/>
      <c r="U10" s="41"/>
      <c r="V10" s="39"/>
      <c r="W10" s="30"/>
      <c r="X10" s="35"/>
      <c r="Y10" s="36"/>
      <c r="Z10" s="37"/>
      <c r="AA10" s="41"/>
      <c r="AB10" s="39"/>
      <c r="AC10" s="50"/>
      <c r="AD10" s="55"/>
      <c r="AE10" s="53"/>
      <c r="AH10" s="54"/>
      <c r="AM10" s="54"/>
    </row>
    <row r="11" spans="1:43" ht="12.75">
      <c r="A11" s="20">
        <v>1</v>
      </c>
      <c r="B11" s="21">
        <v>107</v>
      </c>
      <c r="C11" s="69" t="s">
        <v>53</v>
      </c>
      <c r="D11" s="69" t="s">
        <v>54</v>
      </c>
      <c r="E11" s="69" t="s">
        <v>55</v>
      </c>
      <c r="F11" s="70">
        <v>2231139053</v>
      </c>
      <c r="H11" s="56">
        <v>0.006828703703703704</v>
      </c>
      <c r="I11" s="67">
        <v>1</v>
      </c>
      <c r="J11" s="41">
        <f>VLOOKUP(I11,POINTS!$A$2:POINTS!$B$51,2)</f>
        <v>100</v>
      </c>
      <c r="K11" s="57">
        <v>10</v>
      </c>
      <c r="M11" s="58">
        <v>0.000925462962962963</v>
      </c>
      <c r="N11" s="68">
        <v>3</v>
      </c>
      <c r="O11" s="41">
        <f>VLOOKUP(N11,POINTS!$A$2:POINTS!$B$51,2)</f>
        <v>82</v>
      </c>
      <c r="P11" s="57">
        <v>10</v>
      </c>
      <c r="R11" s="42">
        <v>0.01489513888888889</v>
      </c>
      <c r="S11" s="43">
        <v>21</v>
      </c>
      <c r="T11" s="44">
        <v>3</v>
      </c>
      <c r="U11" s="41">
        <f>VLOOKUP(T11,POINTS!$A$2:POINTS!$B$51,2)</f>
        <v>82</v>
      </c>
      <c r="V11" s="39">
        <v>10</v>
      </c>
      <c r="W11" s="30"/>
      <c r="X11" s="35">
        <v>0.00025925925925925926</v>
      </c>
      <c r="Y11" s="43">
        <v>18</v>
      </c>
      <c r="Z11" s="44">
        <v>1</v>
      </c>
      <c r="AA11" s="41">
        <f>VLOOKUP(Z11,POINTS!$A$2:POINTS!$B$51,2)</f>
        <v>100</v>
      </c>
      <c r="AB11" s="39">
        <v>10</v>
      </c>
      <c r="AD11" s="59">
        <f aca="true" t="shared" si="0" ref="AD11:AD25">SUM(H11,M11,R11,X11)</f>
        <v>0.022908564814814816</v>
      </c>
      <c r="AE11" s="57">
        <f aca="true" t="shared" si="1" ref="AE11:AE25">SUM(J11:K11,O11:P11,U11:V11,AA11:AB11)</f>
        <v>404</v>
      </c>
      <c r="AQ11" s="49"/>
    </row>
    <row r="12" spans="1:43" ht="12.75">
      <c r="A12" s="20">
        <v>2</v>
      </c>
      <c r="B12" s="21">
        <v>102</v>
      </c>
      <c r="C12" s="69" t="s">
        <v>61</v>
      </c>
      <c r="D12" s="69" t="s">
        <v>62</v>
      </c>
      <c r="E12" s="69" t="s">
        <v>63</v>
      </c>
      <c r="F12" s="70">
        <v>2281017144</v>
      </c>
      <c r="H12" s="56">
        <v>0.009722222222222222</v>
      </c>
      <c r="I12" s="67">
        <v>4</v>
      </c>
      <c r="J12" s="41">
        <f>VLOOKUP(I12,POINTS!$A$2:POINTS!$B$51,2)</f>
        <v>76</v>
      </c>
      <c r="K12" s="57">
        <v>10</v>
      </c>
      <c r="M12" s="58">
        <v>0.0009230324074074075</v>
      </c>
      <c r="N12" s="68">
        <v>2</v>
      </c>
      <c r="O12" s="41">
        <f>VLOOKUP(N12,POINTS!$A$2:POINTS!$B$51,2)</f>
        <v>90</v>
      </c>
      <c r="P12" s="57">
        <v>10</v>
      </c>
      <c r="R12" s="42">
        <v>0.012591898148148145</v>
      </c>
      <c r="S12" s="43">
        <v>21</v>
      </c>
      <c r="T12" s="44">
        <v>2</v>
      </c>
      <c r="U12" s="41">
        <f>VLOOKUP(T12,POINTS!$A$2:POINTS!$B$51,2)</f>
        <v>90</v>
      </c>
      <c r="V12" s="39">
        <v>10</v>
      </c>
      <c r="W12" s="30"/>
      <c r="X12" s="35">
        <v>0.00028587962962962963</v>
      </c>
      <c r="Y12" s="43">
        <v>17</v>
      </c>
      <c r="Z12" s="44">
        <v>2</v>
      </c>
      <c r="AA12" s="41">
        <f>VLOOKUP(Z12,POINTS!$A$2:POINTS!$B$51,2)</f>
        <v>90</v>
      </c>
      <c r="AB12" s="39">
        <v>10</v>
      </c>
      <c r="AD12" s="59">
        <f t="shared" si="0"/>
        <v>0.023523032407407406</v>
      </c>
      <c r="AE12" s="57">
        <f t="shared" si="1"/>
        <v>386</v>
      </c>
      <c r="AQ12" s="60"/>
    </row>
    <row r="13" spans="1:43" ht="12.75">
      <c r="A13" s="20">
        <v>3</v>
      </c>
      <c r="B13" s="21">
        <v>113</v>
      </c>
      <c r="C13" s="69" t="s">
        <v>70</v>
      </c>
      <c r="D13" s="69" t="s">
        <v>54</v>
      </c>
      <c r="E13" s="69" t="s">
        <v>63</v>
      </c>
      <c r="F13" s="70">
        <v>2281017095</v>
      </c>
      <c r="H13" s="56">
        <v>0.0134375</v>
      </c>
      <c r="I13" s="67">
        <v>6</v>
      </c>
      <c r="J13" s="41">
        <f>VLOOKUP(I13,POINTS!$A$2:POINTS!$B$51,2)</f>
        <v>68</v>
      </c>
      <c r="K13" s="57">
        <v>10</v>
      </c>
      <c r="M13" s="58">
        <v>0.001640162037037037</v>
      </c>
      <c r="N13" s="68">
        <v>11</v>
      </c>
      <c r="O13" s="41">
        <f>VLOOKUP(N13,POINTS!$A$2:POINTS!$B$51,2)</f>
        <v>51</v>
      </c>
      <c r="P13" s="57">
        <v>10</v>
      </c>
      <c r="R13" s="42">
        <v>0.00925474537037037</v>
      </c>
      <c r="S13" s="43">
        <v>21</v>
      </c>
      <c r="T13" s="44">
        <v>1</v>
      </c>
      <c r="U13" s="41">
        <f>VLOOKUP(T13,POINTS!$A$2:POINTS!$B$51,2)</f>
        <v>100</v>
      </c>
      <c r="V13" s="39">
        <v>10</v>
      </c>
      <c r="W13" s="30"/>
      <c r="X13" s="35">
        <v>0.00030439814814814815</v>
      </c>
      <c r="Y13" s="43">
        <v>15</v>
      </c>
      <c r="Z13" s="44">
        <v>7</v>
      </c>
      <c r="AA13" s="41">
        <f>VLOOKUP(Z13,POINTS!$A$2:POINTS!$B$51,2)</f>
        <v>64</v>
      </c>
      <c r="AB13" s="39">
        <v>10</v>
      </c>
      <c r="AD13" s="59">
        <f t="shared" si="0"/>
        <v>0.024636805555555554</v>
      </c>
      <c r="AE13" s="57">
        <f t="shared" si="1"/>
        <v>323</v>
      </c>
      <c r="AQ13" s="49"/>
    </row>
    <row r="14" spans="1:43" ht="12.75">
      <c r="A14" s="20">
        <v>4</v>
      </c>
      <c r="B14" s="21">
        <v>101</v>
      </c>
      <c r="C14" s="71" t="s">
        <v>56</v>
      </c>
      <c r="D14" s="69" t="s">
        <v>57</v>
      </c>
      <c r="E14" s="69" t="s">
        <v>58</v>
      </c>
      <c r="F14" s="70">
        <v>2265189056</v>
      </c>
      <c r="H14" s="56">
        <v>0.012962962962962963</v>
      </c>
      <c r="I14" s="67">
        <v>5</v>
      </c>
      <c r="J14" s="41">
        <f>VLOOKUP(I14,POINTS!$A$2:POINTS!$B$51,2)</f>
        <v>72</v>
      </c>
      <c r="K14" s="57">
        <v>10</v>
      </c>
      <c r="M14" s="58">
        <v>0.0009038194444444444</v>
      </c>
      <c r="N14" s="68">
        <v>1</v>
      </c>
      <c r="O14" s="41">
        <f>VLOOKUP(N14,POINTS!$A$2:POINTS!$B$51,2)</f>
        <v>100</v>
      </c>
      <c r="P14" s="57">
        <v>10</v>
      </c>
      <c r="R14" s="42">
        <v>0.012780671296296295</v>
      </c>
      <c r="S14" s="43">
        <v>12</v>
      </c>
      <c r="T14" s="44">
        <v>13</v>
      </c>
      <c r="U14" s="41">
        <f>VLOOKUP(T14,POINTS!$A$2:POINTS!$B$51,2)</f>
        <v>46</v>
      </c>
      <c r="V14" s="39">
        <v>10</v>
      </c>
      <c r="W14" s="30"/>
      <c r="X14" s="35">
        <v>0.00028587962962962963</v>
      </c>
      <c r="Y14" s="43">
        <v>14</v>
      </c>
      <c r="Z14" s="44">
        <v>9</v>
      </c>
      <c r="AA14" s="41">
        <f>VLOOKUP(Z14,POINTS!$A$2:POINTS!$B$51,2)</f>
        <v>57</v>
      </c>
      <c r="AB14" s="39">
        <v>10</v>
      </c>
      <c r="AD14" s="59">
        <f t="shared" si="0"/>
        <v>0.02693333333333333</v>
      </c>
      <c r="AE14" s="57">
        <f t="shared" si="1"/>
        <v>315</v>
      </c>
      <c r="AQ14" s="60"/>
    </row>
    <row r="15" spans="1:43" ht="12.75">
      <c r="A15" s="20">
        <v>5</v>
      </c>
      <c r="B15" s="21">
        <v>104</v>
      </c>
      <c r="C15" s="69" t="s">
        <v>67</v>
      </c>
      <c r="D15" s="69" t="s">
        <v>36</v>
      </c>
      <c r="E15" s="69" t="s">
        <v>63</v>
      </c>
      <c r="F15" s="70">
        <v>2281017123</v>
      </c>
      <c r="H15" s="56">
        <v>0.014502314814814815</v>
      </c>
      <c r="I15" s="67">
        <v>9</v>
      </c>
      <c r="J15" s="41">
        <f>VLOOKUP(I15,POINTS!$A$2:POINTS!$B$51,2)</f>
        <v>57</v>
      </c>
      <c r="K15" s="57">
        <v>10</v>
      </c>
      <c r="M15" s="58">
        <v>0.000964351851851852</v>
      </c>
      <c r="N15" s="68">
        <v>4</v>
      </c>
      <c r="O15" s="41">
        <f>VLOOKUP(N15,POINTS!$A$2:POINTS!$B$51,2)</f>
        <v>76</v>
      </c>
      <c r="P15" s="57">
        <v>10</v>
      </c>
      <c r="R15" s="42">
        <v>0.017563657407407406</v>
      </c>
      <c r="S15" s="43">
        <v>15</v>
      </c>
      <c r="T15" s="44">
        <v>11</v>
      </c>
      <c r="U15" s="41">
        <f>VLOOKUP(T15,POINTS!$A$2:POINTS!$B$51,2)</f>
        <v>51</v>
      </c>
      <c r="V15" s="39">
        <v>10</v>
      </c>
      <c r="W15" s="30"/>
      <c r="X15" s="35">
        <v>0.00028819444444444444</v>
      </c>
      <c r="Y15" s="43">
        <v>17</v>
      </c>
      <c r="Z15" s="44">
        <v>3</v>
      </c>
      <c r="AA15" s="41">
        <f>VLOOKUP(Z15,POINTS!$A$2:POINTS!$B$51,2)</f>
        <v>82</v>
      </c>
      <c r="AB15" s="39">
        <v>10</v>
      </c>
      <c r="AD15" s="59">
        <f t="shared" si="0"/>
        <v>0.03331851851851852</v>
      </c>
      <c r="AE15" s="57">
        <f t="shared" si="1"/>
        <v>306</v>
      </c>
      <c r="AQ15" s="49"/>
    </row>
    <row r="16" spans="1:43" ht="12.75">
      <c r="A16" s="20">
        <v>6</v>
      </c>
      <c r="B16" s="21">
        <v>106</v>
      </c>
      <c r="C16" s="69" t="s">
        <v>64</v>
      </c>
      <c r="D16" s="69" t="s">
        <v>65</v>
      </c>
      <c r="E16" s="69" t="s">
        <v>66</v>
      </c>
      <c r="F16" s="70">
        <v>2265151236</v>
      </c>
      <c r="H16" s="56">
        <v>0.007638888888888889</v>
      </c>
      <c r="I16" s="67">
        <v>3</v>
      </c>
      <c r="J16" s="41">
        <f>VLOOKUP(I16,POINTS!$A$2:POINTS!$B$51,2)</f>
        <v>82</v>
      </c>
      <c r="K16" s="57">
        <v>10</v>
      </c>
      <c r="M16" s="58">
        <v>0.0011966435185185185</v>
      </c>
      <c r="N16" s="68">
        <v>7</v>
      </c>
      <c r="O16" s="41">
        <f>VLOOKUP(N16,POINTS!$A$2:POINTS!$B$51,2)</f>
        <v>64</v>
      </c>
      <c r="P16" s="57">
        <v>10</v>
      </c>
      <c r="R16" s="42">
        <v>0.011155208333333335</v>
      </c>
      <c r="S16" s="43">
        <v>7</v>
      </c>
      <c r="T16" s="44">
        <v>14</v>
      </c>
      <c r="U16" s="41">
        <f>VLOOKUP(T16,POINTS!$A$2:POINTS!$B$51,2)</f>
        <v>44</v>
      </c>
      <c r="V16" s="39">
        <v>10</v>
      </c>
      <c r="W16" s="30"/>
      <c r="X16" s="35">
        <v>0.0003310185185185185</v>
      </c>
      <c r="Y16" s="43">
        <v>16</v>
      </c>
      <c r="Z16" s="44">
        <v>6</v>
      </c>
      <c r="AA16" s="41">
        <f>VLOOKUP(Z16,POINTS!$A$2:POINTS!$B$51,2)</f>
        <v>68</v>
      </c>
      <c r="AB16" s="39">
        <v>10</v>
      </c>
      <c r="AD16" s="59">
        <f t="shared" si="0"/>
        <v>0.020321759259259258</v>
      </c>
      <c r="AE16" s="57">
        <f t="shared" si="1"/>
        <v>298</v>
      </c>
      <c r="AQ16" s="60"/>
    </row>
    <row r="17" spans="1:31" ht="12.75">
      <c r="A17" s="20">
        <v>7</v>
      </c>
      <c r="B17" s="21">
        <v>105</v>
      </c>
      <c r="C17" s="69" t="s">
        <v>68</v>
      </c>
      <c r="D17" s="69" t="s">
        <v>69</v>
      </c>
      <c r="E17" s="69" t="s">
        <v>66</v>
      </c>
      <c r="F17" s="70">
        <v>2265151111</v>
      </c>
      <c r="H17" s="56">
        <v>0.013634259259259257</v>
      </c>
      <c r="I17" s="67">
        <v>7</v>
      </c>
      <c r="J17" s="41">
        <f>VLOOKUP(I17,POINTS!$A$2:POINTS!$B$51,2)</f>
        <v>64</v>
      </c>
      <c r="K17" s="57">
        <v>10</v>
      </c>
      <c r="M17" s="58">
        <v>0.001265625</v>
      </c>
      <c r="N17" s="68">
        <v>9</v>
      </c>
      <c r="O17" s="41">
        <f>VLOOKUP(N17,POINTS!$A$2:POINTS!$B$51,2)</f>
        <v>57</v>
      </c>
      <c r="P17" s="57">
        <v>10</v>
      </c>
      <c r="R17" s="42">
        <v>0.019247685185185184</v>
      </c>
      <c r="S17" s="43">
        <v>18</v>
      </c>
      <c r="T17" s="44">
        <v>10</v>
      </c>
      <c r="U17" s="41">
        <f>VLOOKUP(T17,POINTS!$A$2:POINTS!$B$51,2)</f>
        <v>54</v>
      </c>
      <c r="V17" s="39">
        <v>10</v>
      </c>
      <c r="W17" s="30"/>
      <c r="X17" s="35">
        <v>0.00031944444444444446</v>
      </c>
      <c r="Y17" s="43">
        <v>16</v>
      </c>
      <c r="Z17" s="44">
        <v>5</v>
      </c>
      <c r="AA17" s="41">
        <f>VLOOKUP(Z17,POINTS!$A$2:POINTS!$B$51,2)</f>
        <v>72</v>
      </c>
      <c r="AB17" s="39">
        <v>10</v>
      </c>
      <c r="AD17" s="59">
        <f t="shared" si="0"/>
        <v>0.034467013888888884</v>
      </c>
      <c r="AE17" s="57">
        <f t="shared" si="1"/>
        <v>287</v>
      </c>
    </row>
    <row r="18" spans="1:43" ht="12.75">
      <c r="A18" s="20">
        <v>8</v>
      </c>
      <c r="B18" s="21">
        <v>103</v>
      </c>
      <c r="C18" s="69" t="s">
        <v>38</v>
      </c>
      <c r="D18" s="69" t="s">
        <v>52</v>
      </c>
      <c r="E18" s="69" t="s">
        <v>40</v>
      </c>
      <c r="F18" s="70">
        <v>2212034158</v>
      </c>
      <c r="H18" s="56">
        <v>0.017361111111111112</v>
      </c>
      <c r="I18" s="67">
        <v>14</v>
      </c>
      <c r="J18" s="41">
        <f>VLOOKUP(I18,POINTS!$A$2:POINTS!$B$51,2)</f>
        <v>44</v>
      </c>
      <c r="K18" s="57">
        <v>10</v>
      </c>
      <c r="M18" s="58">
        <v>0.000993287037037037</v>
      </c>
      <c r="N18" s="68">
        <v>5</v>
      </c>
      <c r="O18" s="41">
        <f>VLOOKUP(N18,POINTS!$A$2:POINTS!$B$51,2)</f>
        <v>72</v>
      </c>
      <c r="P18" s="57">
        <v>10</v>
      </c>
      <c r="R18" s="42">
        <v>0.015554861111111111</v>
      </c>
      <c r="S18" s="43">
        <v>13</v>
      </c>
      <c r="T18" s="44">
        <v>12</v>
      </c>
      <c r="U18" s="41">
        <f>VLOOKUP(T18,POINTS!$A$2:POINTS!$B$51,2)</f>
        <v>48</v>
      </c>
      <c r="V18" s="39">
        <v>10</v>
      </c>
      <c r="W18" s="30"/>
      <c r="X18" s="35">
        <v>0.0002731481481481482</v>
      </c>
      <c r="Y18" s="43">
        <v>16</v>
      </c>
      <c r="Z18" s="44">
        <v>4</v>
      </c>
      <c r="AA18" s="41">
        <f>VLOOKUP(Z18,POINTS!$A$2:POINTS!$B$51,2)</f>
        <v>76</v>
      </c>
      <c r="AB18" s="39">
        <v>10</v>
      </c>
      <c r="AD18" s="59">
        <f t="shared" si="0"/>
        <v>0.034182407407407404</v>
      </c>
      <c r="AE18" s="57">
        <f t="shared" si="1"/>
        <v>280</v>
      </c>
      <c r="AQ18" s="49"/>
    </row>
    <row r="19" spans="1:31" ht="12.75">
      <c r="A19" s="20">
        <v>9</v>
      </c>
      <c r="B19" s="21">
        <v>108</v>
      </c>
      <c r="C19" s="69" t="s">
        <v>59</v>
      </c>
      <c r="D19" s="69" t="s">
        <v>60</v>
      </c>
      <c r="E19" s="69" t="s">
        <v>40</v>
      </c>
      <c r="F19" s="70">
        <v>2212034312</v>
      </c>
      <c r="H19" s="56" t="s">
        <v>200</v>
      </c>
      <c r="I19" s="67">
        <v>15</v>
      </c>
      <c r="J19" s="41">
        <f>VLOOKUP(I19,POINTS!$A$2:POINTS!$B$51,2)</f>
        <v>42</v>
      </c>
      <c r="K19" s="57">
        <v>10</v>
      </c>
      <c r="M19" s="58">
        <v>0.0011370370370370369</v>
      </c>
      <c r="N19" s="68">
        <v>6</v>
      </c>
      <c r="O19" s="41">
        <f>VLOOKUP(N19,POINTS!$A$2:POINTS!$B$51,2)</f>
        <v>68</v>
      </c>
      <c r="P19" s="57">
        <v>10</v>
      </c>
      <c r="R19" s="42">
        <v>0.021182175925925927</v>
      </c>
      <c r="S19" s="43">
        <v>21</v>
      </c>
      <c r="T19" s="44">
        <v>8</v>
      </c>
      <c r="U19" s="41">
        <f>VLOOKUP(T19,POINTS!$A$2:POINTS!$B$51,2)</f>
        <v>60</v>
      </c>
      <c r="V19" s="39">
        <v>10</v>
      </c>
      <c r="W19" s="30"/>
      <c r="X19" s="35">
        <v>0.0003564814814814815</v>
      </c>
      <c r="Y19" s="43">
        <v>15</v>
      </c>
      <c r="Z19" s="44">
        <v>8</v>
      </c>
      <c r="AA19" s="41">
        <f>VLOOKUP(Z19,POINTS!$A$2:POINTS!$B$51,2)</f>
        <v>60</v>
      </c>
      <c r="AB19" s="39">
        <v>10</v>
      </c>
      <c r="AD19" s="59">
        <f t="shared" si="0"/>
        <v>0.022675694444444446</v>
      </c>
      <c r="AE19" s="57">
        <f t="shared" si="1"/>
        <v>270</v>
      </c>
    </row>
    <row r="20" spans="1:31" ht="12.75">
      <c r="A20" s="20">
        <v>10</v>
      </c>
      <c r="B20" s="21">
        <v>111</v>
      </c>
      <c r="C20" s="69" t="s">
        <v>71</v>
      </c>
      <c r="D20" s="69" t="s">
        <v>72</v>
      </c>
      <c r="E20" s="69" t="s">
        <v>58</v>
      </c>
      <c r="F20" s="70">
        <v>2265189143</v>
      </c>
      <c r="H20" s="56">
        <v>0.014386574074074072</v>
      </c>
      <c r="I20" s="67">
        <v>8</v>
      </c>
      <c r="J20" s="41">
        <f>VLOOKUP(I20,POINTS!$A$2:POINTS!$B$51,2)</f>
        <v>60</v>
      </c>
      <c r="K20" s="57">
        <v>10</v>
      </c>
      <c r="M20" s="58">
        <v>0.0013685185185185187</v>
      </c>
      <c r="N20" s="68">
        <v>10</v>
      </c>
      <c r="O20" s="41">
        <f>VLOOKUP(N20,POINTS!$A$2:POINTS!$B$51,2)</f>
        <v>54</v>
      </c>
      <c r="P20" s="57">
        <v>10</v>
      </c>
      <c r="R20" s="42">
        <v>0.01783912037037037</v>
      </c>
      <c r="S20" s="43">
        <v>21</v>
      </c>
      <c r="T20" s="44">
        <v>6</v>
      </c>
      <c r="U20" s="41">
        <f>VLOOKUP(T20,POINTS!$A$2:POINTS!$B$51,2)</f>
        <v>68</v>
      </c>
      <c r="V20" s="39">
        <v>10</v>
      </c>
      <c r="W20" s="30"/>
      <c r="X20" s="35">
        <v>0.00039236111111111107</v>
      </c>
      <c r="Y20" s="43">
        <v>9</v>
      </c>
      <c r="Z20" s="44">
        <v>13</v>
      </c>
      <c r="AA20" s="41">
        <f>VLOOKUP(Z20,POINTS!$A$2:POINTS!$B$51,2)</f>
        <v>46</v>
      </c>
      <c r="AB20" s="39">
        <v>10</v>
      </c>
      <c r="AD20" s="59">
        <f t="shared" si="0"/>
        <v>0.03398657407407407</v>
      </c>
      <c r="AE20" s="57">
        <f t="shared" si="1"/>
        <v>268</v>
      </c>
    </row>
    <row r="21" spans="1:31" ht="12.75">
      <c r="A21" s="20">
        <v>11</v>
      </c>
      <c r="B21" s="21">
        <v>110</v>
      </c>
      <c r="C21" s="72" t="s">
        <v>73</v>
      </c>
      <c r="D21" s="73" t="s">
        <v>60</v>
      </c>
      <c r="E21" s="72" t="s">
        <v>63</v>
      </c>
      <c r="F21" s="74">
        <v>2281017149</v>
      </c>
      <c r="H21" s="56">
        <v>0.014618055555555556</v>
      </c>
      <c r="I21" s="67">
        <v>11</v>
      </c>
      <c r="J21" s="41">
        <f>VLOOKUP(I21,POINTS!$A$2:POINTS!$B$51,2)</f>
        <v>51</v>
      </c>
      <c r="K21" s="57">
        <v>10</v>
      </c>
      <c r="M21" s="58">
        <v>0.0012599537037037037</v>
      </c>
      <c r="N21" s="68">
        <v>8</v>
      </c>
      <c r="O21" s="41">
        <f>VLOOKUP(N21,POINTS!$A$2:POINTS!$B$51,2)</f>
        <v>60</v>
      </c>
      <c r="P21" s="57">
        <v>10</v>
      </c>
      <c r="R21" s="42">
        <v>0.01822337962962963</v>
      </c>
      <c r="S21" s="43">
        <v>21</v>
      </c>
      <c r="T21" s="44">
        <v>7</v>
      </c>
      <c r="U21" s="41">
        <f>VLOOKUP(T21,POINTS!$A$2:POINTS!$B$51,2)</f>
        <v>64</v>
      </c>
      <c r="V21" s="39">
        <v>10</v>
      </c>
      <c r="W21" s="30"/>
      <c r="X21" s="35">
        <v>0.0005532407407407408</v>
      </c>
      <c r="Y21" s="43">
        <v>13</v>
      </c>
      <c r="Z21" s="44">
        <v>11</v>
      </c>
      <c r="AA21" s="41">
        <f>VLOOKUP(Z21,POINTS!$A$2:POINTS!$B$51,2)</f>
        <v>51</v>
      </c>
      <c r="AB21" s="39">
        <v>10</v>
      </c>
      <c r="AD21" s="59">
        <f t="shared" si="0"/>
        <v>0.03465462962962963</v>
      </c>
      <c r="AE21" s="57">
        <f t="shared" si="1"/>
        <v>266</v>
      </c>
    </row>
    <row r="22" spans="1:31" ht="12.75">
      <c r="A22" s="20">
        <v>12</v>
      </c>
      <c r="B22" s="21">
        <v>109</v>
      </c>
      <c r="C22" s="69" t="s">
        <v>76</v>
      </c>
      <c r="D22" s="69" t="s">
        <v>60</v>
      </c>
      <c r="E22" s="69" t="s">
        <v>77</v>
      </c>
      <c r="F22" s="70">
        <v>2282298066</v>
      </c>
      <c r="H22" s="56">
        <v>0.014560185185185183</v>
      </c>
      <c r="I22" s="67">
        <v>10</v>
      </c>
      <c r="J22" s="41">
        <f>VLOOKUP(I22,POINTS!$A$2:POINTS!$B$51,2)</f>
        <v>54</v>
      </c>
      <c r="K22" s="57">
        <v>10</v>
      </c>
      <c r="M22" s="58">
        <v>0.0012599537037037037</v>
      </c>
      <c r="N22" s="68">
        <v>8</v>
      </c>
      <c r="O22" s="41">
        <f>VLOOKUP(N22,POINTS!$A$2:POINTS!$B$51,2)</f>
        <v>60</v>
      </c>
      <c r="P22" s="57">
        <v>10</v>
      </c>
      <c r="R22" s="42">
        <v>0.008866782407407408</v>
      </c>
      <c r="S22" s="43">
        <v>19</v>
      </c>
      <c r="T22" s="44">
        <v>9</v>
      </c>
      <c r="U22" s="41">
        <f>VLOOKUP(T22,POINTS!$A$2:POINTS!$B$51,2)</f>
        <v>57</v>
      </c>
      <c r="V22" s="39">
        <v>10</v>
      </c>
      <c r="W22" s="30"/>
      <c r="X22" s="35">
        <v>0.0004409722222222222</v>
      </c>
      <c r="Y22" s="43">
        <v>13</v>
      </c>
      <c r="Z22" s="44">
        <v>10</v>
      </c>
      <c r="AA22" s="41">
        <f>VLOOKUP(Z22,POINTS!$A$2:POINTS!$B$51,2)</f>
        <v>54</v>
      </c>
      <c r="AB22" s="39">
        <v>10</v>
      </c>
      <c r="AD22" s="59">
        <f t="shared" si="0"/>
        <v>0.025127893518518515</v>
      </c>
      <c r="AE22" s="57">
        <f t="shared" si="1"/>
        <v>265</v>
      </c>
    </row>
    <row r="23" spans="1:31" ht="12.75">
      <c r="A23" s="20">
        <v>13</v>
      </c>
      <c r="B23" s="21">
        <v>112</v>
      </c>
      <c r="C23" s="69" t="s">
        <v>78</v>
      </c>
      <c r="D23" s="69" t="s">
        <v>42</v>
      </c>
      <c r="E23" s="69" t="s">
        <v>77</v>
      </c>
      <c r="F23" s="70">
        <v>2282298061</v>
      </c>
      <c r="H23" s="56">
        <v>0.014722222222222222</v>
      </c>
      <c r="I23" s="67">
        <v>12</v>
      </c>
      <c r="J23" s="41">
        <f>VLOOKUP(I23,POINTS!$A$2:POINTS!$B$51,2)</f>
        <v>48</v>
      </c>
      <c r="K23" s="57">
        <v>10</v>
      </c>
      <c r="M23" s="58"/>
      <c r="N23" s="68"/>
      <c r="O23" s="41"/>
      <c r="P23" s="57"/>
      <c r="R23" s="42">
        <v>0.01651238425925926</v>
      </c>
      <c r="S23" s="43">
        <v>21</v>
      </c>
      <c r="T23" s="44">
        <v>5</v>
      </c>
      <c r="U23" s="41">
        <f>VLOOKUP(T23,POINTS!$A$2:POINTS!$B$51,2)</f>
        <v>72</v>
      </c>
      <c r="V23" s="39">
        <v>10</v>
      </c>
      <c r="W23" s="30"/>
      <c r="X23" s="35">
        <v>0.0006446759259259259</v>
      </c>
      <c r="Y23" s="43">
        <v>10</v>
      </c>
      <c r="Z23" s="44">
        <v>12</v>
      </c>
      <c r="AA23" s="41">
        <f>VLOOKUP(Z23,POINTS!$A$2:POINTS!$B$51,2)</f>
        <v>48</v>
      </c>
      <c r="AB23" s="39">
        <v>10</v>
      </c>
      <c r="AD23" s="59">
        <f t="shared" si="0"/>
        <v>0.03187928240740741</v>
      </c>
      <c r="AE23" s="57">
        <f t="shared" si="1"/>
        <v>198</v>
      </c>
    </row>
    <row r="24" spans="1:31" ht="12.75">
      <c r="A24" s="20">
        <v>14</v>
      </c>
      <c r="B24" s="21">
        <v>114</v>
      </c>
      <c r="C24" s="69" t="s">
        <v>79</v>
      </c>
      <c r="D24" s="69" t="s">
        <v>80</v>
      </c>
      <c r="E24" s="69" t="s">
        <v>81</v>
      </c>
      <c r="F24" s="70">
        <v>2231092237</v>
      </c>
      <c r="H24" s="56">
        <v>0.014756944444444446</v>
      </c>
      <c r="I24" s="67">
        <v>13</v>
      </c>
      <c r="J24" s="41">
        <f>VLOOKUP(I24,POINTS!$A$2:POINTS!$B$51,2)</f>
        <v>46</v>
      </c>
      <c r="K24" s="57">
        <v>10</v>
      </c>
      <c r="M24" s="58"/>
      <c r="N24" s="68"/>
      <c r="O24" s="41"/>
      <c r="P24" s="57"/>
      <c r="R24" s="42">
        <v>0.015360995370370369</v>
      </c>
      <c r="S24" s="43">
        <v>21</v>
      </c>
      <c r="T24" s="44">
        <v>4</v>
      </c>
      <c r="U24" s="41">
        <f>VLOOKUP(T24,POINTS!$A$2:POINTS!$B$51,2)</f>
        <v>76</v>
      </c>
      <c r="V24" s="39">
        <v>10</v>
      </c>
      <c r="W24" s="30"/>
      <c r="X24" s="35">
        <v>0.0007511574074074074</v>
      </c>
      <c r="Y24" s="43">
        <v>8</v>
      </c>
      <c r="Z24" s="44">
        <v>14</v>
      </c>
      <c r="AA24" s="41">
        <f>VLOOKUP(Z24,POINTS!$A$2:POINTS!$B$51,2)</f>
        <v>44</v>
      </c>
      <c r="AB24" s="39">
        <v>10</v>
      </c>
      <c r="AD24" s="59">
        <f t="shared" si="0"/>
        <v>0.030869097222222225</v>
      </c>
      <c r="AE24" s="57">
        <f t="shared" si="1"/>
        <v>196</v>
      </c>
    </row>
    <row r="25" spans="1:31" ht="12.75">
      <c r="A25" s="20">
        <v>15</v>
      </c>
      <c r="B25" s="21">
        <v>119</v>
      </c>
      <c r="C25" s="69" t="s">
        <v>67</v>
      </c>
      <c r="D25" s="69" t="s">
        <v>74</v>
      </c>
      <c r="E25" s="69" t="s">
        <v>75</v>
      </c>
      <c r="F25" s="70"/>
      <c r="H25" s="56">
        <v>0.006898148148148149</v>
      </c>
      <c r="I25" s="67">
        <v>2</v>
      </c>
      <c r="J25" s="41">
        <f>VLOOKUP(I25,POINTS!$A$2:POINTS!$B$51,2)</f>
        <v>90</v>
      </c>
      <c r="K25" s="57">
        <v>10</v>
      </c>
      <c r="M25" s="58">
        <v>0.0029173611111111106</v>
      </c>
      <c r="N25" s="68">
        <v>12</v>
      </c>
      <c r="O25" s="41">
        <f>VLOOKUP(N25,POINTS!$A$2:POINTS!$B$51,2)</f>
        <v>48</v>
      </c>
      <c r="P25" s="57">
        <v>10</v>
      </c>
      <c r="R25" s="42"/>
      <c r="S25" s="43"/>
      <c r="T25" s="44"/>
      <c r="U25" s="41"/>
      <c r="V25" s="39"/>
      <c r="W25" s="30"/>
      <c r="X25" s="35"/>
      <c r="Y25" s="43"/>
      <c r="Z25" s="44"/>
      <c r="AA25" s="41"/>
      <c r="AB25" s="39"/>
      <c r="AD25" s="59">
        <f t="shared" si="0"/>
        <v>0.00981550925925926</v>
      </c>
      <c r="AE25" s="57">
        <f t="shared" si="1"/>
        <v>158</v>
      </c>
    </row>
    <row r="26" spans="1:31" ht="12.75" hidden="1">
      <c r="A26" s="20"/>
      <c r="B26" s="21"/>
      <c r="C26" s="69"/>
      <c r="D26" s="69"/>
      <c r="E26" s="69"/>
      <c r="F26" s="70"/>
      <c r="H26" s="56"/>
      <c r="I26" s="67"/>
      <c r="J26" s="41"/>
      <c r="K26" s="57"/>
      <c r="M26" s="58"/>
      <c r="N26" s="68"/>
      <c r="O26" s="41"/>
      <c r="P26" s="57"/>
      <c r="R26" s="42"/>
      <c r="S26" s="43"/>
      <c r="T26" s="44"/>
      <c r="U26" s="41"/>
      <c r="V26" s="39"/>
      <c r="W26" s="30"/>
      <c r="X26" s="35"/>
      <c r="Y26" s="43"/>
      <c r="Z26" s="44"/>
      <c r="AA26" s="41"/>
      <c r="AB26" s="39"/>
      <c r="AD26" s="59"/>
      <c r="AE26" s="57"/>
    </row>
    <row r="27" spans="1:31" ht="12.75" hidden="1">
      <c r="A27" s="20"/>
      <c r="B27" s="21"/>
      <c r="C27" s="69"/>
      <c r="D27" s="69"/>
      <c r="E27" s="69"/>
      <c r="F27" s="70"/>
      <c r="H27" s="56"/>
      <c r="I27" s="67"/>
      <c r="J27" s="41"/>
      <c r="K27" s="57"/>
      <c r="M27" s="58"/>
      <c r="N27" s="68"/>
      <c r="O27" s="41"/>
      <c r="P27" s="57"/>
      <c r="R27" s="42"/>
      <c r="S27" s="43"/>
      <c r="T27" s="44"/>
      <c r="U27" s="41"/>
      <c r="V27" s="39"/>
      <c r="W27" s="30"/>
      <c r="X27" s="35"/>
      <c r="Y27" s="43"/>
      <c r="Z27" s="44"/>
      <c r="AA27" s="41"/>
      <c r="AB27" s="39"/>
      <c r="AD27" s="59"/>
      <c r="AE27" s="57"/>
    </row>
    <row r="28" spans="1:31" ht="12.75" hidden="1">
      <c r="A28" s="20"/>
      <c r="B28" s="21"/>
      <c r="C28" s="69"/>
      <c r="D28" s="69"/>
      <c r="E28" s="69"/>
      <c r="F28" s="70"/>
      <c r="H28" s="56"/>
      <c r="I28" s="67"/>
      <c r="J28" s="41"/>
      <c r="K28" s="57"/>
      <c r="M28" s="58"/>
      <c r="N28" s="68"/>
      <c r="O28" s="41"/>
      <c r="P28" s="57"/>
      <c r="R28" s="42"/>
      <c r="S28" s="43"/>
      <c r="T28" s="44"/>
      <c r="U28" s="41"/>
      <c r="V28" s="39"/>
      <c r="W28" s="30"/>
      <c r="X28" s="35"/>
      <c r="Y28" s="43"/>
      <c r="Z28" s="44"/>
      <c r="AA28" s="41"/>
      <c r="AB28" s="39"/>
      <c r="AD28" s="59"/>
      <c r="AE28" s="57"/>
    </row>
    <row r="29" spans="1:31" ht="12.75" hidden="1">
      <c r="A29" s="20"/>
      <c r="B29" s="21"/>
      <c r="C29" s="69"/>
      <c r="D29" s="69"/>
      <c r="E29" s="69"/>
      <c r="F29" s="70"/>
      <c r="H29" s="56"/>
      <c r="I29" s="67"/>
      <c r="J29" s="41"/>
      <c r="K29" s="57"/>
      <c r="M29" s="58"/>
      <c r="N29" s="68"/>
      <c r="O29" s="41"/>
      <c r="P29" s="57"/>
      <c r="R29" s="42"/>
      <c r="S29" s="43"/>
      <c r="T29" s="44"/>
      <c r="U29" s="41"/>
      <c r="V29" s="39"/>
      <c r="W29" s="30"/>
      <c r="X29" s="35"/>
      <c r="Y29" s="43"/>
      <c r="Z29" s="44"/>
      <c r="AA29" s="41"/>
      <c r="AB29" s="39"/>
      <c r="AD29" s="59"/>
      <c r="AE29" s="57"/>
    </row>
    <row r="30" spans="1:31" ht="12.75" hidden="1">
      <c r="A30" s="20"/>
      <c r="B30" s="21"/>
      <c r="C30" s="72"/>
      <c r="D30" s="73"/>
      <c r="E30" s="72"/>
      <c r="F30" s="74"/>
      <c r="H30" s="56"/>
      <c r="I30" s="67"/>
      <c r="J30" s="41"/>
      <c r="K30" s="57"/>
      <c r="M30" s="58"/>
      <c r="N30" s="68"/>
      <c r="O30" s="41"/>
      <c r="P30" s="57"/>
      <c r="R30" s="42"/>
      <c r="S30" s="43"/>
      <c r="T30" s="44"/>
      <c r="U30" s="41"/>
      <c r="V30" s="39"/>
      <c r="W30" s="30"/>
      <c r="X30" s="35"/>
      <c r="Y30" s="43"/>
      <c r="Z30" s="44"/>
      <c r="AA30" s="41"/>
      <c r="AB30" s="39"/>
      <c r="AD30" s="59"/>
      <c r="AE30" s="57"/>
    </row>
    <row r="31" spans="1:31" ht="12.75" hidden="1">
      <c r="A31" s="20"/>
      <c r="B31" s="21"/>
      <c r="C31" s="69"/>
      <c r="D31" s="69"/>
      <c r="E31" s="69"/>
      <c r="F31" s="70"/>
      <c r="H31" s="56"/>
      <c r="I31" s="67"/>
      <c r="J31" s="41"/>
      <c r="K31" s="57"/>
      <c r="M31" s="58"/>
      <c r="N31" s="68"/>
      <c r="O31" s="41"/>
      <c r="P31" s="57"/>
      <c r="R31" s="42"/>
      <c r="S31" s="43"/>
      <c r="T31" s="44"/>
      <c r="U31" s="41"/>
      <c r="V31" s="39"/>
      <c r="W31" s="30"/>
      <c r="X31" s="35"/>
      <c r="Y31" s="43"/>
      <c r="Z31" s="44"/>
      <c r="AA31" s="41"/>
      <c r="AB31" s="39"/>
      <c r="AD31" s="59"/>
      <c r="AE31" s="57"/>
    </row>
    <row r="32" spans="1:31" ht="12.75" hidden="1">
      <c r="A32" s="20"/>
      <c r="B32" s="21"/>
      <c r="C32" s="73"/>
      <c r="D32" s="73"/>
      <c r="E32" s="73"/>
      <c r="F32" s="74"/>
      <c r="H32" s="56"/>
      <c r="I32" s="67"/>
      <c r="J32" s="41"/>
      <c r="K32" s="57"/>
      <c r="M32" s="58"/>
      <c r="N32" s="68"/>
      <c r="O32" s="41"/>
      <c r="P32" s="57"/>
      <c r="R32" s="42"/>
      <c r="S32" s="43"/>
      <c r="T32" s="44"/>
      <c r="U32" s="41"/>
      <c r="V32" s="39"/>
      <c r="W32" s="30"/>
      <c r="X32" s="35"/>
      <c r="Y32" s="43"/>
      <c r="Z32" s="44"/>
      <c r="AA32" s="41"/>
      <c r="AB32" s="39"/>
      <c r="AD32" s="59"/>
      <c r="AE32" s="57"/>
    </row>
    <row r="33" spans="1:31" ht="12.75" hidden="1">
      <c r="A33" s="20"/>
      <c r="B33" s="22"/>
      <c r="C33" s="75"/>
      <c r="D33" s="75"/>
      <c r="E33" s="75"/>
      <c r="F33" s="76"/>
      <c r="H33" s="56"/>
      <c r="I33" s="67"/>
      <c r="J33" s="41"/>
      <c r="K33" s="57"/>
      <c r="M33" s="58"/>
      <c r="N33" s="68"/>
      <c r="O33" s="41"/>
      <c r="P33" s="57"/>
      <c r="R33" s="42"/>
      <c r="S33" s="43"/>
      <c r="T33" s="44"/>
      <c r="U33" s="41"/>
      <c r="V33" s="39"/>
      <c r="W33" s="30"/>
      <c r="X33" s="35"/>
      <c r="Y33" s="43"/>
      <c r="Z33" s="44"/>
      <c r="AA33" s="41"/>
      <c r="AB33" s="39"/>
      <c r="AD33" s="59"/>
      <c r="AE33" s="57"/>
    </row>
    <row r="34" spans="1:31" ht="12.75" hidden="1">
      <c r="A34" s="20"/>
      <c r="B34" s="22"/>
      <c r="C34" s="75"/>
      <c r="D34" s="75"/>
      <c r="E34" s="75"/>
      <c r="F34" s="76"/>
      <c r="H34" s="56"/>
      <c r="I34" s="67"/>
      <c r="J34" s="41"/>
      <c r="K34" s="57"/>
      <c r="M34" s="58"/>
      <c r="N34" s="68"/>
      <c r="O34" s="41"/>
      <c r="P34" s="57"/>
      <c r="R34" s="42"/>
      <c r="S34" s="43"/>
      <c r="T34" s="44"/>
      <c r="U34" s="41"/>
      <c r="V34" s="39"/>
      <c r="W34" s="30"/>
      <c r="X34" s="35"/>
      <c r="Y34" s="43"/>
      <c r="Z34" s="44"/>
      <c r="AA34" s="41"/>
      <c r="AB34" s="39"/>
      <c r="AD34" s="59"/>
      <c r="AE34" s="57"/>
    </row>
    <row r="35" spans="1:31" ht="12.75" hidden="1">
      <c r="A35" s="20"/>
      <c r="B35" s="22"/>
      <c r="C35" s="75"/>
      <c r="D35" s="75"/>
      <c r="E35" s="75"/>
      <c r="F35" s="76"/>
      <c r="H35" s="56"/>
      <c r="I35" s="67"/>
      <c r="J35" s="41"/>
      <c r="K35" s="57"/>
      <c r="M35" s="58"/>
      <c r="N35" s="68"/>
      <c r="O35" s="41"/>
      <c r="P35" s="57"/>
      <c r="R35" s="42"/>
      <c r="S35" s="43"/>
      <c r="T35" s="44"/>
      <c r="U35" s="41"/>
      <c r="V35" s="39"/>
      <c r="W35" s="30"/>
      <c r="X35" s="35"/>
      <c r="Y35" s="43"/>
      <c r="Z35" s="44"/>
      <c r="AA35" s="41"/>
      <c r="AB35" s="39"/>
      <c r="AD35" s="59"/>
      <c r="AE35" s="57"/>
    </row>
    <row r="36" spans="1:31" ht="12.75" hidden="1">
      <c r="A36" s="20"/>
      <c r="B36" s="22"/>
      <c r="C36" s="75"/>
      <c r="D36" s="75"/>
      <c r="E36" s="75"/>
      <c r="F36" s="76"/>
      <c r="H36" s="56"/>
      <c r="I36" s="67"/>
      <c r="J36" s="41"/>
      <c r="K36" s="57"/>
      <c r="M36" s="58"/>
      <c r="N36" s="68"/>
      <c r="O36" s="41"/>
      <c r="P36" s="57"/>
      <c r="R36" s="42"/>
      <c r="S36" s="43"/>
      <c r="T36" s="44"/>
      <c r="U36" s="41"/>
      <c r="V36" s="39"/>
      <c r="W36" s="30"/>
      <c r="X36" s="35"/>
      <c r="Y36" s="43"/>
      <c r="Z36" s="44"/>
      <c r="AA36" s="41"/>
      <c r="AB36" s="39"/>
      <c r="AD36" s="59"/>
      <c r="AE36" s="57"/>
    </row>
    <row r="37" spans="1:31" ht="12.75" hidden="1">
      <c r="A37" s="20"/>
      <c r="B37" s="22"/>
      <c r="C37" s="75"/>
      <c r="D37" s="75"/>
      <c r="E37" s="75"/>
      <c r="F37" s="76"/>
      <c r="H37" s="56"/>
      <c r="I37" s="67"/>
      <c r="J37" s="41"/>
      <c r="K37" s="57"/>
      <c r="M37" s="58"/>
      <c r="N37" s="68"/>
      <c r="O37" s="41"/>
      <c r="P37" s="57"/>
      <c r="R37" s="42"/>
      <c r="S37" s="43"/>
      <c r="T37" s="44"/>
      <c r="U37" s="41"/>
      <c r="V37" s="39"/>
      <c r="W37" s="30"/>
      <c r="X37" s="35"/>
      <c r="Y37" s="43"/>
      <c r="Z37" s="44"/>
      <c r="AA37" s="41"/>
      <c r="AB37" s="39"/>
      <c r="AD37" s="59"/>
      <c r="AE37" s="57"/>
    </row>
    <row r="38" spans="1:31" ht="12.75" hidden="1">
      <c r="A38" s="20"/>
      <c r="B38" s="22"/>
      <c r="C38" s="75"/>
      <c r="D38" s="75"/>
      <c r="E38" s="75"/>
      <c r="F38" s="76"/>
      <c r="H38" s="56"/>
      <c r="I38" s="67"/>
      <c r="J38" s="41"/>
      <c r="K38" s="57"/>
      <c r="M38" s="58"/>
      <c r="N38" s="68"/>
      <c r="O38" s="41"/>
      <c r="P38" s="57"/>
      <c r="R38" s="42"/>
      <c r="S38" s="43"/>
      <c r="T38" s="44"/>
      <c r="U38" s="41"/>
      <c r="V38" s="39"/>
      <c r="W38" s="30"/>
      <c r="X38" s="35"/>
      <c r="Y38" s="43"/>
      <c r="Z38" s="44"/>
      <c r="AA38" s="41"/>
      <c r="AB38" s="39"/>
      <c r="AD38" s="59"/>
      <c r="AE38" s="57"/>
    </row>
    <row r="39" spans="1:31" ht="12.75">
      <c r="A39" s="20"/>
      <c r="B39" s="22"/>
      <c r="C39" s="75"/>
      <c r="D39" s="75"/>
      <c r="E39" s="75"/>
      <c r="F39" s="76"/>
      <c r="H39" s="56"/>
      <c r="I39" s="67"/>
      <c r="J39" s="41"/>
      <c r="K39" s="57"/>
      <c r="M39" s="58"/>
      <c r="N39" s="68"/>
      <c r="O39" s="41"/>
      <c r="P39" s="57"/>
      <c r="R39" s="42"/>
      <c r="S39" s="43"/>
      <c r="T39" s="44"/>
      <c r="U39" s="41"/>
      <c r="V39" s="39"/>
      <c r="W39" s="30"/>
      <c r="X39" s="35"/>
      <c r="Y39" s="43"/>
      <c r="Z39" s="44"/>
      <c r="AA39" s="41"/>
      <c r="AB39" s="39"/>
      <c r="AD39" s="59"/>
      <c r="AE39" s="57"/>
    </row>
    <row r="40" spans="1:31" ht="12.75">
      <c r="A40" s="20"/>
      <c r="B40" s="22"/>
      <c r="C40" s="75"/>
      <c r="D40" s="75"/>
      <c r="E40" s="75"/>
      <c r="F40" s="76"/>
      <c r="H40" s="56"/>
      <c r="I40" s="67"/>
      <c r="J40" s="41"/>
      <c r="K40" s="57"/>
      <c r="M40" s="58"/>
      <c r="N40" s="68"/>
      <c r="O40" s="41"/>
      <c r="P40" s="57"/>
      <c r="R40" s="42"/>
      <c r="S40" s="43"/>
      <c r="T40" s="44"/>
      <c r="U40" s="41"/>
      <c r="V40" s="39"/>
      <c r="W40" s="30"/>
      <c r="X40" s="35"/>
      <c r="Y40" s="43"/>
      <c r="Z40" s="44"/>
      <c r="AA40" s="41"/>
      <c r="AB40" s="39"/>
      <c r="AD40" s="59"/>
      <c r="AE40" s="57"/>
    </row>
    <row r="41" spans="1:31" ht="12.75">
      <c r="A41" s="20"/>
      <c r="B41" s="22"/>
      <c r="C41" s="75"/>
      <c r="D41" s="75"/>
      <c r="E41" s="75"/>
      <c r="F41" s="76"/>
      <c r="H41" s="56"/>
      <c r="I41" s="67"/>
      <c r="J41" s="41"/>
      <c r="K41" s="57"/>
      <c r="M41" s="58"/>
      <c r="N41" s="68"/>
      <c r="O41" s="41"/>
      <c r="P41" s="57"/>
      <c r="R41" s="42"/>
      <c r="S41" s="43"/>
      <c r="T41" s="44"/>
      <c r="U41" s="41"/>
      <c r="V41" s="39"/>
      <c r="W41" s="30"/>
      <c r="X41" s="35"/>
      <c r="Y41" s="43"/>
      <c r="Z41" s="44"/>
      <c r="AA41" s="41"/>
      <c r="AB41" s="39"/>
      <c r="AD41" s="59"/>
      <c r="AE41" s="57"/>
    </row>
    <row r="42" spans="1:31" ht="12.75">
      <c r="A42" s="20"/>
      <c r="B42" s="22"/>
      <c r="C42" s="75"/>
      <c r="D42" s="75"/>
      <c r="E42" s="75"/>
      <c r="F42" s="76"/>
      <c r="H42" s="56"/>
      <c r="I42" s="67"/>
      <c r="J42" s="41"/>
      <c r="K42" s="57"/>
      <c r="M42" s="58"/>
      <c r="N42" s="68"/>
      <c r="O42" s="41"/>
      <c r="P42" s="57"/>
      <c r="R42" s="42"/>
      <c r="S42" s="43"/>
      <c r="T42" s="44"/>
      <c r="U42" s="41"/>
      <c r="V42" s="39"/>
      <c r="W42" s="30"/>
      <c r="X42" s="35"/>
      <c r="Y42" s="43"/>
      <c r="Z42" s="44"/>
      <c r="AA42" s="41"/>
      <c r="AB42" s="39"/>
      <c r="AD42" s="59"/>
      <c r="AE42" s="57"/>
    </row>
    <row r="43" spans="1:31" ht="12.75">
      <c r="A43" s="20"/>
      <c r="B43" s="22"/>
      <c r="C43" s="75"/>
      <c r="D43" s="75"/>
      <c r="E43" s="75"/>
      <c r="F43" s="76"/>
      <c r="H43" s="56"/>
      <c r="I43" s="67"/>
      <c r="J43" s="41"/>
      <c r="K43" s="57"/>
      <c r="M43" s="58"/>
      <c r="N43" s="68"/>
      <c r="O43" s="41"/>
      <c r="P43" s="57"/>
      <c r="R43" s="42"/>
      <c r="S43" s="43"/>
      <c r="T43" s="44"/>
      <c r="U43" s="41"/>
      <c r="V43" s="39"/>
      <c r="W43" s="30"/>
      <c r="X43" s="35"/>
      <c r="Y43" s="43"/>
      <c r="Z43" s="44"/>
      <c r="AA43" s="41"/>
      <c r="AB43" s="39"/>
      <c r="AD43" s="59"/>
      <c r="AE43" s="57"/>
    </row>
    <row r="44" spans="1:31" ht="12.75">
      <c r="A44" s="20"/>
      <c r="B44" s="22"/>
      <c r="C44" s="75"/>
      <c r="D44" s="75"/>
      <c r="E44" s="75"/>
      <c r="F44" s="76"/>
      <c r="H44" s="56"/>
      <c r="I44" s="67"/>
      <c r="J44" s="41"/>
      <c r="K44" s="57"/>
      <c r="M44" s="58"/>
      <c r="N44" s="68"/>
      <c r="O44" s="41"/>
      <c r="P44" s="57"/>
      <c r="R44" s="42"/>
      <c r="S44" s="43"/>
      <c r="T44" s="44"/>
      <c r="U44" s="41"/>
      <c r="V44" s="39"/>
      <c r="W44" s="30"/>
      <c r="X44" s="35"/>
      <c r="Y44" s="43"/>
      <c r="Z44" s="44"/>
      <c r="AA44" s="41"/>
      <c r="AB44" s="39"/>
      <c r="AD44" s="59"/>
      <c r="AE44" s="57"/>
    </row>
    <row r="45" spans="1:31" ht="12.75">
      <c r="A45" s="20"/>
      <c r="B45" s="22"/>
      <c r="C45" s="75"/>
      <c r="D45" s="75"/>
      <c r="E45" s="75"/>
      <c r="F45" s="76"/>
      <c r="H45" s="56"/>
      <c r="I45" s="67"/>
      <c r="J45" s="41"/>
      <c r="K45" s="57"/>
      <c r="M45" s="58"/>
      <c r="N45" s="68"/>
      <c r="O45" s="41"/>
      <c r="P45" s="57"/>
      <c r="R45" s="42"/>
      <c r="S45" s="43"/>
      <c r="T45" s="44"/>
      <c r="U45" s="41"/>
      <c r="V45" s="39"/>
      <c r="W45" s="30"/>
      <c r="X45" s="35"/>
      <c r="Y45" s="43"/>
      <c r="Z45" s="44"/>
      <c r="AA45" s="41"/>
      <c r="AB45" s="39"/>
      <c r="AD45" s="59"/>
      <c r="AE45" s="57"/>
    </row>
    <row r="46" spans="1:31" ht="12.75">
      <c r="A46" s="20"/>
      <c r="B46" s="22"/>
      <c r="C46" s="75"/>
      <c r="D46" s="75"/>
      <c r="E46" s="75"/>
      <c r="F46" s="76"/>
      <c r="H46" s="56"/>
      <c r="I46" s="67"/>
      <c r="J46" s="41"/>
      <c r="K46" s="57"/>
      <c r="M46" s="58"/>
      <c r="N46" s="68"/>
      <c r="O46" s="41"/>
      <c r="P46" s="57"/>
      <c r="R46" s="42"/>
      <c r="S46" s="43"/>
      <c r="T46" s="44"/>
      <c r="U46" s="41"/>
      <c r="V46" s="39"/>
      <c r="W46" s="30"/>
      <c r="X46" s="35"/>
      <c r="Y46" s="43"/>
      <c r="Z46" s="44"/>
      <c r="AA46" s="41"/>
      <c r="AB46" s="39"/>
      <c r="AD46" s="59"/>
      <c r="AE46" s="57"/>
    </row>
    <row r="47" spans="1:31" ht="12.75">
      <c r="A47" s="20"/>
      <c r="B47" s="22"/>
      <c r="C47" s="75"/>
      <c r="D47" s="75"/>
      <c r="E47" s="75"/>
      <c r="F47" s="76"/>
      <c r="H47" s="56"/>
      <c r="I47" s="67"/>
      <c r="J47" s="41"/>
      <c r="K47" s="57"/>
      <c r="M47" s="58"/>
      <c r="N47" s="68"/>
      <c r="O47" s="41"/>
      <c r="P47" s="57"/>
      <c r="R47" s="42"/>
      <c r="S47" s="43"/>
      <c r="T47" s="44"/>
      <c r="U47" s="41"/>
      <c r="V47" s="39"/>
      <c r="W47" s="30"/>
      <c r="X47" s="35"/>
      <c r="Y47" s="43"/>
      <c r="Z47" s="44"/>
      <c r="AA47" s="41"/>
      <c r="AB47" s="39"/>
      <c r="AD47" s="59"/>
      <c r="AE47" s="57"/>
    </row>
    <row r="48" spans="1:31" ht="12.75">
      <c r="A48" s="20"/>
      <c r="B48" s="22"/>
      <c r="C48" s="75"/>
      <c r="D48" s="75"/>
      <c r="E48" s="75"/>
      <c r="F48" s="76"/>
      <c r="H48" s="56"/>
      <c r="I48" s="67"/>
      <c r="J48" s="41"/>
      <c r="K48" s="57"/>
      <c r="M48" s="58"/>
      <c r="N48" s="68"/>
      <c r="O48" s="41"/>
      <c r="P48" s="57"/>
      <c r="R48" s="42"/>
      <c r="S48" s="43"/>
      <c r="T48" s="44"/>
      <c r="U48" s="41"/>
      <c r="V48" s="39"/>
      <c r="W48" s="30"/>
      <c r="X48" s="35"/>
      <c r="Y48" s="43"/>
      <c r="Z48" s="44"/>
      <c r="AA48" s="41"/>
      <c r="AB48" s="39"/>
      <c r="AD48" s="59"/>
      <c r="AE48" s="57"/>
    </row>
    <row r="49" spans="1:31" ht="12.75">
      <c r="A49" s="20"/>
      <c r="B49" s="22"/>
      <c r="C49" s="75"/>
      <c r="D49" s="75"/>
      <c r="E49" s="75"/>
      <c r="F49" s="76"/>
      <c r="H49" s="56"/>
      <c r="I49" s="67"/>
      <c r="J49" s="41"/>
      <c r="K49" s="57"/>
      <c r="M49" s="58"/>
      <c r="N49" s="68"/>
      <c r="O49" s="41"/>
      <c r="P49" s="57"/>
      <c r="R49" s="42"/>
      <c r="S49" s="43"/>
      <c r="T49" s="44"/>
      <c r="U49" s="41"/>
      <c r="V49" s="39"/>
      <c r="W49" s="30"/>
      <c r="X49" s="35"/>
      <c r="Y49" s="43"/>
      <c r="Z49" s="44"/>
      <c r="AA49" s="41"/>
      <c r="AB49" s="39"/>
      <c r="AD49" s="59"/>
      <c r="AE49" s="57"/>
    </row>
    <row r="50" spans="1:31" ht="12.75">
      <c r="A50" s="20"/>
      <c r="B50" s="22"/>
      <c r="C50" s="75"/>
      <c r="D50" s="75"/>
      <c r="E50" s="75"/>
      <c r="F50" s="76"/>
      <c r="H50" s="56"/>
      <c r="I50" s="67"/>
      <c r="J50" s="41"/>
      <c r="K50" s="57"/>
      <c r="M50" s="58"/>
      <c r="N50" s="68"/>
      <c r="O50" s="41"/>
      <c r="P50" s="57"/>
      <c r="R50" s="42"/>
      <c r="S50" s="43"/>
      <c r="T50" s="44"/>
      <c r="U50" s="41"/>
      <c r="V50" s="39"/>
      <c r="W50" s="30"/>
      <c r="X50" s="35"/>
      <c r="Y50" s="43"/>
      <c r="Z50" s="44"/>
      <c r="AA50" s="41"/>
      <c r="AB50" s="39"/>
      <c r="AD50" s="59"/>
      <c r="AE50" s="57"/>
    </row>
    <row r="51" spans="1:31" ht="12.75">
      <c r="A51" s="20"/>
      <c r="B51" s="25"/>
      <c r="C51" s="75"/>
      <c r="D51" s="75"/>
      <c r="E51" s="75"/>
      <c r="F51" s="76"/>
      <c r="H51" s="56"/>
      <c r="I51" s="67"/>
      <c r="J51" s="41"/>
      <c r="K51" s="57"/>
      <c r="M51" s="58"/>
      <c r="N51" s="68"/>
      <c r="O51" s="41"/>
      <c r="P51" s="57"/>
      <c r="R51" s="42"/>
      <c r="S51" s="43"/>
      <c r="T51" s="44"/>
      <c r="U51" s="41"/>
      <c r="V51" s="39"/>
      <c r="W51" s="30"/>
      <c r="X51" s="35"/>
      <c r="Y51" s="43"/>
      <c r="Z51" s="44"/>
      <c r="AA51" s="41"/>
      <c r="AB51" s="39"/>
      <c r="AD51" s="59"/>
      <c r="AE51" s="57"/>
    </row>
    <row r="52" spans="1:31" ht="12.75">
      <c r="A52" s="87" t="s">
        <v>21</v>
      </c>
      <c r="B52" s="88"/>
      <c r="C52" s="88"/>
      <c r="D52" s="88"/>
      <c r="E52" s="88"/>
      <c r="F52" s="89"/>
      <c r="H52" s="56"/>
      <c r="I52" s="67"/>
      <c r="J52" s="41"/>
      <c r="K52" s="57"/>
      <c r="M52" s="58"/>
      <c r="N52" s="68"/>
      <c r="O52" s="41"/>
      <c r="P52" s="57"/>
      <c r="R52" s="42"/>
      <c r="S52" s="43"/>
      <c r="T52" s="44"/>
      <c r="U52" s="41"/>
      <c r="V52" s="39"/>
      <c r="W52" s="30"/>
      <c r="X52" s="35"/>
      <c r="Y52" s="43"/>
      <c r="Z52" s="44"/>
      <c r="AA52" s="41"/>
      <c r="AB52" s="39"/>
      <c r="AD52" s="59"/>
      <c r="AE52" s="57"/>
    </row>
    <row r="53" spans="1:31" ht="12.75">
      <c r="A53" s="17"/>
      <c r="B53" s="18"/>
      <c r="C53" s="18"/>
      <c r="D53" s="18"/>
      <c r="E53" s="18"/>
      <c r="F53" s="19"/>
      <c r="H53" s="56"/>
      <c r="I53" s="67"/>
      <c r="J53" s="41"/>
      <c r="K53" s="57"/>
      <c r="M53" s="58"/>
      <c r="N53" s="68"/>
      <c r="O53" s="41"/>
      <c r="P53" s="57"/>
      <c r="R53" s="42"/>
      <c r="S53" s="43"/>
      <c r="T53" s="44"/>
      <c r="U53" s="41"/>
      <c r="V53" s="39"/>
      <c r="W53" s="30"/>
      <c r="X53" s="35"/>
      <c r="Y53" s="43"/>
      <c r="Z53" s="44"/>
      <c r="AA53" s="41"/>
      <c r="AB53" s="39"/>
      <c r="AD53" s="59"/>
      <c r="AE53" s="57"/>
    </row>
    <row r="54" spans="1:31" ht="12.75">
      <c r="A54" s="20"/>
      <c r="B54" s="21"/>
      <c r="C54" s="69"/>
      <c r="D54" s="69"/>
      <c r="E54" s="69"/>
      <c r="F54" s="70"/>
      <c r="H54" s="56"/>
      <c r="I54" s="67"/>
      <c r="J54" s="41"/>
      <c r="K54" s="57"/>
      <c r="M54" s="58"/>
      <c r="N54" s="68"/>
      <c r="O54" s="41"/>
      <c r="P54" s="57"/>
      <c r="R54" s="42"/>
      <c r="S54" s="43"/>
      <c r="T54" s="44"/>
      <c r="U54" s="41"/>
      <c r="V54" s="39"/>
      <c r="W54" s="30"/>
      <c r="X54" s="35"/>
      <c r="Y54" s="43"/>
      <c r="Z54" s="44"/>
      <c r="AA54" s="41"/>
      <c r="AB54" s="39"/>
      <c r="AD54" s="59"/>
      <c r="AE54" s="57"/>
    </row>
    <row r="55" spans="1:31" ht="12.75">
      <c r="A55" s="20">
        <v>1</v>
      </c>
      <c r="B55" s="22">
        <v>154</v>
      </c>
      <c r="C55" s="69" t="s">
        <v>82</v>
      </c>
      <c r="D55" s="69" t="s">
        <v>83</v>
      </c>
      <c r="E55" s="69" t="s">
        <v>58</v>
      </c>
      <c r="F55" s="70">
        <v>2265189127</v>
      </c>
      <c r="G55" s="81"/>
      <c r="H55" s="56">
        <v>0.014293981481481482</v>
      </c>
      <c r="I55" s="67">
        <v>1</v>
      </c>
      <c r="J55" s="41">
        <f>VLOOKUP(I55,POINTS!$A$2:POINTS!$B$51,2)</f>
        <v>100</v>
      </c>
      <c r="K55" s="57">
        <v>10</v>
      </c>
      <c r="M55" s="58">
        <v>0.0011325231481481481</v>
      </c>
      <c r="N55" s="68">
        <v>1</v>
      </c>
      <c r="O55" s="41">
        <f>VLOOKUP(N55,POINTS!$A$2:POINTS!$B$51,2)</f>
        <v>100</v>
      </c>
      <c r="P55" s="57">
        <v>10</v>
      </c>
      <c r="R55" s="42">
        <v>0.01590798611111111</v>
      </c>
      <c r="S55" s="43">
        <v>21</v>
      </c>
      <c r="T55" s="44">
        <v>1</v>
      </c>
      <c r="U55" s="41">
        <f>VLOOKUP(T55,POINTS!$A$2:POINTS!$B$51,2)</f>
        <v>100</v>
      </c>
      <c r="V55" s="39">
        <v>10</v>
      </c>
      <c r="W55" s="30"/>
      <c r="X55" s="35">
        <v>0.00032986111111111107</v>
      </c>
      <c r="Y55" s="43">
        <v>15</v>
      </c>
      <c r="Z55" s="44">
        <v>1</v>
      </c>
      <c r="AA55" s="41">
        <f>VLOOKUP(Z55,POINTS!$A$2:POINTS!$B$51,2)</f>
        <v>100</v>
      </c>
      <c r="AB55" s="39">
        <v>10</v>
      </c>
      <c r="AD55" s="59">
        <f>SUM(H55,M55,R55,X55)</f>
        <v>0.03166435185185185</v>
      </c>
      <c r="AE55" s="57">
        <f>SUM(J55:K55,O55:P55,U55:V55,AA55:AB55)</f>
        <v>440</v>
      </c>
    </row>
    <row r="56" spans="1:31" ht="12.75">
      <c r="A56" s="20">
        <v>2</v>
      </c>
      <c r="B56" s="21">
        <v>152</v>
      </c>
      <c r="C56" s="69" t="s">
        <v>84</v>
      </c>
      <c r="D56" s="69" t="s">
        <v>85</v>
      </c>
      <c r="E56" s="69" t="s">
        <v>58</v>
      </c>
      <c r="F56" s="70">
        <v>2265189102</v>
      </c>
      <c r="H56" s="56">
        <v>0.014421296296296295</v>
      </c>
      <c r="I56" s="67">
        <v>2</v>
      </c>
      <c r="J56" s="41">
        <f>VLOOKUP(I56,POINTS!$A$2:POINTS!$B$51,2)</f>
        <v>90</v>
      </c>
      <c r="K56" s="57">
        <v>10</v>
      </c>
      <c r="M56" s="58">
        <v>0.001262384259259259</v>
      </c>
      <c r="N56" s="68">
        <v>2</v>
      </c>
      <c r="O56" s="41">
        <f>VLOOKUP(N56,POINTS!$A$2:POINTS!$B$51,2)</f>
        <v>90</v>
      </c>
      <c r="P56" s="57">
        <v>10</v>
      </c>
      <c r="R56" s="42">
        <v>0.02428240740740741</v>
      </c>
      <c r="S56" s="43">
        <v>21</v>
      </c>
      <c r="T56" s="44">
        <v>3</v>
      </c>
      <c r="U56" s="41">
        <f>VLOOKUP(T56,POINTS!$A$2:POINTS!$B$51,2)</f>
        <v>82</v>
      </c>
      <c r="V56" s="39">
        <v>10</v>
      </c>
      <c r="W56" s="30"/>
      <c r="X56" s="35">
        <v>0.0004004629629629629</v>
      </c>
      <c r="Y56" s="43">
        <v>14</v>
      </c>
      <c r="Z56" s="44">
        <v>3</v>
      </c>
      <c r="AA56" s="41">
        <f>VLOOKUP(Z56,POINTS!$A$2:POINTS!$B$51,2)</f>
        <v>82</v>
      </c>
      <c r="AB56" s="39">
        <v>10</v>
      </c>
      <c r="AD56" s="59">
        <f>SUM(H56,M56,R56,X56)</f>
        <v>0.04036655092592593</v>
      </c>
      <c r="AE56" s="57">
        <f>SUM(J56:K56,O56:P56,U56:V56,AA56:AB56)</f>
        <v>384</v>
      </c>
    </row>
    <row r="57" spans="1:31" ht="12.75">
      <c r="A57" s="20">
        <v>3</v>
      </c>
      <c r="B57" s="78">
        <v>155</v>
      </c>
      <c r="C57" s="79" t="s">
        <v>201</v>
      </c>
      <c r="D57" s="79" t="s">
        <v>199</v>
      </c>
      <c r="E57" s="79" t="s">
        <v>202</v>
      </c>
      <c r="F57" s="80">
        <v>2281322005</v>
      </c>
      <c r="G57" s="82"/>
      <c r="H57" s="56"/>
      <c r="I57" s="67"/>
      <c r="J57" s="41"/>
      <c r="K57" s="57"/>
      <c r="M57" s="58"/>
      <c r="N57" s="68"/>
      <c r="O57" s="41"/>
      <c r="P57" s="57"/>
      <c r="R57" s="42">
        <v>0.021582870370370374</v>
      </c>
      <c r="S57" s="45">
        <v>21</v>
      </c>
      <c r="T57" s="44">
        <v>2</v>
      </c>
      <c r="U57" s="41">
        <f>VLOOKUP(T57,POINTS!$A$2:POINTS!$B$51,2)</f>
        <v>90</v>
      </c>
      <c r="V57" s="39">
        <v>10</v>
      </c>
      <c r="W57" s="30"/>
      <c r="X57" s="35">
        <v>0.00037731481481481486</v>
      </c>
      <c r="Y57" s="43">
        <v>15</v>
      </c>
      <c r="Z57" s="44">
        <v>2</v>
      </c>
      <c r="AA57" s="41">
        <f>VLOOKUP(Z57,POINTS!$A$2:POINTS!$B$51,2)</f>
        <v>90</v>
      </c>
      <c r="AB57" s="39">
        <v>10</v>
      </c>
      <c r="AD57" s="59">
        <f>SUM(H57,M57,R57,X57)</f>
        <v>0.02196018518518519</v>
      </c>
      <c r="AE57" s="57">
        <f>SUM(J57:K57,O57:P57,U57:V57,AA57:AB57)</f>
        <v>200</v>
      </c>
    </row>
    <row r="58" spans="1:31" ht="12.75">
      <c r="A58" s="20"/>
      <c r="B58" s="22"/>
      <c r="C58" s="75"/>
      <c r="D58" s="75"/>
      <c r="E58" s="75"/>
      <c r="F58" s="76"/>
      <c r="H58" s="56"/>
      <c r="I58" s="67"/>
      <c r="J58" s="41"/>
      <c r="K58" s="57"/>
      <c r="M58" s="58"/>
      <c r="N58" s="68"/>
      <c r="O58" s="41"/>
      <c r="P58" s="57"/>
      <c r="R58" s="42"/>
      <c r="S58" s="45"/>
      <c r="T58" s="44"/>
      <c r="U58" s="41"/>
      <c r="V58" s="39"/>
      <c r="W58" s="30"/>
      <c r="X58" s="35"/>
      <c r="Y58" s="45"/>
      <c r="Z58" s="44"/>
      <c r="AA58" s="41"/>
      <c r="AB58" s="39"/>
      <c r="AD58" s="59"/>
      <c r="AE58" s="57"/>
    </row>
    <row r="59" spans="1:31" ht="13.5" thickBot="1">
      <c r="A59" s="26"/>
      <c r="B59" s="27"/>
      <c r="C59" s="28"/>
      <c r="D59" s="28"/>
      <c r="E59" s="28"/>
      <c r="F59" s="29"/>
      <c r="H59" s="61"/>
      <c r="I59" s="27"/>
      <c r="J59" s="62"/>
      <c r="K59" s="63"/>
      <c r="M59" s="61"/>
      <c r="N59" s="64"/>
      <c r="O59" s="62"/>
      <c r="P59" s="63"/>
      <c r="R59" s="46"/>
      <c r="S59" s="27"/>
      <c r="T59" s="27"/>
      <c r="U59" s="27"/>
      <c r="V59" s="48"/>
      <c r="W59" s="32"/>
      <c r="X59" s="46"/>
      <c r="Y59" s="47"/>
      <c r="Z59" s="47"/>
      <c r="AA59" s="27"/>
      <c r="AB59" s="48"/>
      <c r="AD59" s="65"/>
      <c r="AE59" s="63"/>
    </row>
  </sheetData>
  <sheetProtection/>
  <mergeCells count="18">
    <mergeCell ref="R6:V6"/>
    <mergeCell ref="X6:AB6"/>
    <mergeCell ref="B1:C1"/>
    <mergeCell ref="D1:O1"/>
    <mergeCell ref="P1:R1"/>
    <mergeCell ref="S1:AB1"/>
    <mergeCell ref="B2:C2"/>
    <mergeCell ref="D2:O2"/>
    <mergeCell ref="A52:F52"/>
    <mergeCell ref="AQ7:BC8"/>
    <mergeCell ref="A9:F9"/>
    <mergeCell ref="B3:C3"/>
    <mergeCell ref="D3:O3"/>
    <mergeCell ref="AQ3:AV3"/>
    <mergeCell ref="A4:F4"/>
    <mergeCell ref="A5:F5"/>
    <mergeCell ref="H6:K6"/>
    <mergeCell ref="M6:P6"/>
  </mergeCells>
  <printOptions horizontalCentered="1" verticalCentered="1"/>
  <pageMargins left="0" right="0" top="0.4724409448818898" bottom="0" header="0.4330708661417323" footer="0.31496062992125984"/>
  <pageSetup fitToHeight="1" fitToWidth="1" horizontalDpi="600" verticalDpi="6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BC49"/>
  <sheetViews>
    <sheetView zoomScalePageLayoutView="0" workbookViewId="0" topLeftCell="A1">
      <selection activeCell="A42" sqref="A42:F42"/>
    </sheetView>
  </sheetViews>
  <sheetFormatPr defaultColWidth="11.421875" defaultRowHeight="12.75"/>
  <cols>
    <col min="1" max="1" width="5.7109375" style="1" customWidth="1"/>
    <col min="2" max="2" width="6.140625" style="1" customWidth="1"/>
    <col min="3" max="4" width="13.7109375" style="1" customWidth="1"/>
    <col min="5" max="5" width="19.7109375" style="1" customWidth="1"/>
    <col min="6" max="6" width="12.7109375" style="1" customWidth="1"/>
    <col min="7" max="7" width="2.421875" style="1" customWidth="1"/>
    <col min="8" max="8" width="8.7109375" style="1" customWidth="1"/>
    <col min="9" max="9" width="5.00390625" style="1" customWidth="1"/>
    <col min="10" max="10" width="7.7109375" style="1" customWidth="1"/>
    <col min="11" max="11" width="5.57421875" style="1" customWidth="1"/>
    <col min="12" max="12" width="2.421875" style="1" customWidth="1"/>
    <col min="13" max="13" width="8.7109375" style="1" customWidth="1"/>
    <col min="14" max="14" width="5.00390625" style="1" customWidth="1"/>
    <col min="15" max="15" width="7.7109375" style="1" customWidth="1"/>
    <col min="16" max="16" width="5.57421875" style="1" customWidth="1"/>
    <col min="17" max="17" width="2.28125" style="1" customWidth="1"/>
    <col min="18" max="18" width="8.7109375" style="1" customWidth="1"/>
    <col min="19" max="19" width="5.7109375" style="1" customWidth="1"/>
    <col min="20" max="20" width="5.00390625" style="1" customWidth="1"/>
    <col min="21" max="21" width="7.7109375" style="1" customWidth="1"/>
    <col min="22" max="22" width="5.57421875" style="1" customWidth="1"/>
    <col min="23" max="23" width="1.7109375" style="1" customWidth="1"/>
    <col min="24" max="24" width="8.7109375" style="1" customWidth="1"/>
    <col min="25" max="25" width="5.7109375" style="1" customWidth="1"/>
    <col min="26" max="26" width="5.00390625" style="1" customWidth="1"/>
    <col min="27" max="27" width="7.7109375" style="1" customWidth="1"/>
    <col min="28" max="28" width="5.57421875" style="1" customWidth="1"/>
    <col min="29" max="29" width="2.28125" style="1" customWidth="1"/>
    <col min="30" max="31" width="11.7109375" style="8" customWidth="1"/>
    <col min="32" max="33" width="6.7109375" style="8" customWidth="1"/>
    <col min="34" max="34" width="1.7109375" style="8" customWidth="1"/>
    <col min="35" max="35" width="9.7109375" style="8" customWidth="1"/>
    <col min="36" max="36" width="5.00390625" style="8" customWidth="1"/>
    <col min="37" max="38" width="6.7109375" style="8" customWidth="1"/>
    <col min="39" max="39" width="1.7109375" style="8" customWidth="1"/>
    <col min="40" max="40" width="12.28125" style="8" customWidth="1"/>
    <col min="41" max="41" width="10.7109375" style="8" customWidth="1"/>
    <col min="42" max="16384" width="11.421875" style="1" customWidth="1"/>
  </cols>
  <sheetData>
    <row r="1" spans="2:34" ht="25.5" customHeight="1">
      <c r="B1" s="96" t="s">
        <v>26</v>
      </c>
      <c r="C1" s="96"/>
      <c r="D1" s="93" t="s">
        <v>27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7" t="s">
        <v>0</v>
      </c>
      <c r="Q1" s="97"/>
      <c r="R1" s="97"/>
      <c r="S1" s="95" t="s">
        <v>31</v>
      </c>
      <c r="T1" s="95"/>
      <c r="U1" s="95"/>
      <c r="V1" s="95"/>
      <c r="W1" s="95"/>
      <c r="X1" s="95"/>
      <c r="Y1" s="95"/>
      <c r="Z1" s="95"/>
      <c r="AA1" s="95"/>
      <c r="AB1" s="95"/>
      <c r="AC1" s="66"/>
      <c r="AD1" s="66"/>
      <c r="AE1" s="66"/>
      <c r="AF1" s="66"/>
      <c r="AG1" s="66"/>
      <c r="AH1" s="66"/>
    </row>
    <row r="2" spans="2:41" ht="25.5">
      <c r="B2" s="96" t="s">
        <v>16</v>
      </c>
      <c r="C2" s="96"/>
      <c r="D2" s="93" t="s">
        <v>33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2"/>
      <c r="AI2" s="15"/>
      <c r="AJ2" s="15"/>
      <c r="AK2" s="15"/>
      <c r="AL2" s="15"/>
      <c r="AM2" s="14"/>
      <c r="AN2" s="14"/>
      <c r="AO2" s="14"/>
    </row>
    <row r="3" spans="2:48" ht="26.25">
      <c r="B3" s="96" t="s">
        <v>15</v>
      </c>
      <c r="C3" s="96"/>
      <c r="D3" s="94" t="s">
        <v>34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13"/>
      <c r="AK3" s="13"/>
      <c r="AL3" s="13"/>
      <c r="AM3" s="13"/>
      <c r="AN3" s="3"/>
      <c r="AO3" s="12"/>
      <c r="AQ3" s="98"/>
      <c r="AR3" s="98"/>
      <c r="AS3" s="98"/>
      <c r="AT3" s="98"/>
      <c r="AU3" s="98"/>
      <c r="AV3" s="98"/>
    </row>
    <row r="4" spans="1:6" ht="15.75">
      <c r="A4" s="99" t="s">
        <v>17</v>
      </c>
      <c r="B4" s="99"/>
      <c r="C4" s="99"/>
      <c r="D4" s="99"/>
      <c r="E4" s="99"/>
      <c r="F4" s="99"/>
    </row>
    <row r="5" spans="1:43" ht="16.5" thickBot="1">
      <c r="A5" s="100" t="s">
        <v>12</v>
      </c>
      <c r="B5" s="100"/>
      <c r="C5" s="100"/>
      <c r="D5" s="100"/>
      <c r="E5" s="100"/>
      <c r="F5" s="100"/>
      <c r="AQ5" s="49"/>
    </row>
    <row r="6" spans="8:43" ht="13.5" thickBot="1">
      <c r="H6" s="90" t="s">
        <v>28</v>
      </c>
      <c r="I6" s="91"/>
      <c r="J6" s="91"/>
      <c r="K6" s="92"/>
      <c r="M6" s="90" t="s">
        <v>29</v>
      </c>
      <c r="N6" s="91"/>
      <c r="O6" s="91"/>
      <c r="P6" s="92"/>
      <c r="R6" s="90" t="s">
        <v>18</v>
      </c>
      <c r="S6" s="91"/>
      <c r="T6" s="91"/>
      <c r="U6" s="91"/>
      <c r="V6" s="92"/>
      <c r="W6" s="30"/>
      <c r="X6" s="90" t="s">
        <v>19</v>
      </c>
      <c r="Y6" s="91"/>
      <c r="Z6" s="91"/>
      <c r="AA6" s="91"/>
      <c r="AB6" s="92"/>
      <c r="AH6" s="12"/>
      <c r="AN6" s="32"/>
      <c r="AO6" s="32"/>
      <c r="AQ6" s="49"/>
    </row>
    <row r="7" spans="1:55" s="8" customFormat="1" ht="13.5" customHeight="1" thickBot="1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7" t="s">
        <v>6</v>
      </c>
      <c r="H7" s="9" t="s">
        <v>7</v>
      </c>
      <c r="I7" s="10" t="s">
        <v>1</v>
      </c>
      <c r="J7" s="10" t="s">
        <v>8</v>
      </c>
      <c r="K7" s="11" t="s">
        <v>9</v>
      </c>
      <c r="M7" s="9" t="s">
        <v>7</v>
      </c>
      <c r="N7" s="10" t="s">
        <v>1</v>
      </c>
      <c r="O7" s="10" t="s">
        <v>8</v>
      </c>
      <c r="P7" s="11" t="s">
        <v>9</v>
      </c>
      <c r="R7" s="9" t="s">
        <v>7</v>
      </c>
      <c r="S7" s="16" t="s">
        <v>23</v>
      </c>
      <c r="T7" s="10" t="s">
        <v>1</v>
      </c>
      <c r="U7" s="10" t="s">
        <v>8</v>
      </c>
      <c r="V7" s="11" t="s">
        <v>9</v>
      </c>
      <c r="W7" s="32"/>
      <c r="X7" s="9" t="s">
        <v>7</v>
      </c>
      <c r="Y7" s="16" t="s">
        <v>24</v>
      </c>
      <c r="Z7" s="10" t="s">
        <v>1</v>
      </c>
      <c r="AA7" s="10" t="s">
        <v>8</v>
      </c>
      <c r="AB7" s="11" t="s">
        <v>9</v>
      </c>
      <c r="AD7" s="5" t="s">
        <v>10</v>
      </c>
      <c r="AE7" s="7" t="s">
        <v>11</v>
      </c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</row>
    <row r="8" spans="1:55" ht="11.25" customHeight="1" thickBot="1">
      <c r="A8" s="33"/>
      <c r="B8" s="33"/>
      <c r="C8" s="33"/>
      <c r="D8" s="33"/>
      <c r="E8" s="33"/>
      <c r="F8" s="33"/>
      <c r="H8" s="34"/>
      <c r="I8" s="34"/>
      <c r="J8" s="34"/>
      <c r="K8" s="34"/>
      <c r="M8" s="34"/>
      <c r="N8" s="34"/>
      <c r="O8" s="34"/>
      <c r="P8" s="34"/>
      <c r="R8" s="34"/>
      <c r="S8" s="34"/>
      <c r="T8" s="34"/>
      <c r="U8" s="34"/>
      <c r="V8" s="34"/>
      <c r="W8" s="32"/>
      <c r="X8" s="34"/>
      <c r="Y8" s="34"/>
      <c r="Z8" s="34"/>
      <c r="AA8" s="34"/>
      <c r="AB8" s="34"/>
      <c r="AD8" s="34"/>
      <c r="AE8" s="34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</row>
    <row r="9" spans="1:31" ht="12.75">
      <c r="A9" s="84" t="s">
        <v>20</v>
      </c>
      <c r="B9" s="85"/>
      <c r="C9" s="85"/>
      <c r="D9" s="85"/>
      <c r="E9" s="85"/>
      <c r="F9" s="86"/>
      <c r="H9" s="35"/>
      <c r="I9" s="37"/>
      <c r="J9" s="38"/>
      <c r="K9" s="39"/>
      <c r="M9" s="35"/>
      <c r="N9" s="37"/>
      <c r="O9" s="38"/>
      <c r="P9" s="39"/>
      <c r="R9" s="35"/>
      <c r="S9" s="36"/>
      <c r="T9" s="37"/>
      <c r="U9" s="38"/>
      <c r="V9" s="39"/>
      <c r="W9" s="30"/>
      <c r="X9" s="35"/>
      <c r="Y9" s="36"/>
      <c r="Z9" s="37"/>
      <c r="AA9" s="38"/>
      <c r="AB9" s="39"/>
      <c r="AD9" s="40"/>
      <c r="AE9" s="39"/>
    </row>
    <row r="10" spans="1:39" ht="12.75">
      <c r="A10" s="17"/>
      <c r="B10" s="18"/>
      <c r="C10" s="18"/>
      <c r="D10" s="18"/>
      <c r="E10" s="18"/>
      <c r="F10" s="19"/>
      <c r="G10" s="50"/>
      <c r="H10" s="51"/>
      <c r="I10" s="25"/>
      <c r="J10" s="52"/>
      <c r="K10" s="53"/>
      <c r="L10" s="50"/>
      <c r="M10" s="51"/>
      <c r="N10" s="68"/>
      <c r="O10" s="52"/>
      <c r="P10" s="53"/>
      <c r="Q10" s="50"/>
      <c r="R10" s="35"/>
      <c r="S10" s="36"/>
      <c r="T10" s="37"/>
      <c r="U10" s="41"/>
      <c r="V10" s="39"/>
      <c r="W10" s="30"/>
      <c r="X10" s="35"/>
      <c r="Y10" s="36"/>
      <c r="Z10" s="37"/>
      <c r="AA10" s="41"/>
      <c r="AB10" s="39"/>
      <c r="AC10" s="50"/>
      <c r="AD10" s="55"/>
      <c r="AE10" s="53"/>
      <c r="AH10" s="54"/>
      <c r="AM10" s="54"/>
    </row>
    <row r="11" spans="1:43" ht="12.75">
      <c r="A11" s="20">
        <v>1</v>
      </c>
      <c r="B11" s="21">
        <v>4</v>
      </c>
      <c r="C11" s="69" t="s">
        <v>35</v>
      </c>
      <c r="D11" s="69" t="s">
        <v>36</v>
      </c>
      <c r="E11" s="69" t="s">
        <v>37</v>
      </c>
      <c r="F11" s="70">
        <v>6496236150</v>
      </c>
      <c r="H11" s="56">
        <v>0.013877314814814815</v>
      </c>
      <c r="I11" s="67">
        <v>1</v>
      </c>
      <c r="J11" s="41">
        <f>VLOOKUP(I11,POINTS!$A$2:POINTS!$B$51,2)</f>
        <v>100</v>
      </c>
      <c r="K11" s="57">
        <v>10</v>
      </c>
      <c r="M11" s="58">
        <v>0.0010763888888888889</v>
      </c>
      <c r="N11" s="68">
        <v>1</v>
      </c>
      <c r="O11" s="41">
        <f>VLOOKUP(N11,POINTS!$A$2:POINTS!$B$51,2)</f>
        <v>100</v>
      </c>
      <c r="P11" s="57">
        <v>10</v>
      </c>
      <c r="R11" s="42">
        <v>0.02950428240740741</v>
      </c>
      <c r="S11" s="43">
        <v>21</v>
      </c>
      <c r="T11" s="44">
        <v>3</v>
      </c>
      <c r="U11" s="41">
        <f>VLOOKUP(T11,POINTS!$A$2:POINTS!$B$51,2)</f>
        <v>82</v>
      </c>
      <c r="V11" s="39">
        <v>10</v>
      </c>
      <c r="W11" s="30"/>
      <c r="X11" s="35">
        <v>0.0002789351851851852</v>
      </c>
      <c r="Y11" s="43">
        <v>17</v>
      </c>
      <c r="Z11" s="44">
        <v>1</v>
      </c>
      <c r="AA11" s="41">
        <f>VLOOKUP(Z11,POINTS!$A$2:POINTS!$B$51,2)</f>
        <v>100</v>
      </c>
      <c r="AB11" s="39">
        <v>10</v>
      </c>
      <c r="AD11" s="59">
        <f aca="true" t="shared" si="0" ref="AD11:AD16">SUM(H11,M11,R11,X11)</f>
        <v>0.0447369212962963</v>
      </c>
      <c r="AE11" s="57">
        <f aca="true" t="shared" si="1" ref="AE11:AE16">SUM(J11:K11,O11:P11,U11:V11,AA11:AB11)</f>
        <v>422</v>
      </c>
      <c r="AQ11" s="49"/>
    </row>
    <row r="12" spans="1:43" ht="12.75">
      <c r="A12" s="20">
        <v>2</v>
      </c>
      <c r="B12" s="21">
        <v>5</v>
      </c>
      <c r="C12" s="69" t="s">
        <v>41</v>
      </c>
      <c r="D12" s="69" t="s">
        <v>42</v>
      </c>
      <c r="E12" s="69" t="s">
        <v>37</v>
      </c>
      <c r="F12" s="70">
        <v>6496239140</v>
      </c>
      <c r="H12" s="56">
        <v>0.01423611111111111</v>
      </c>
      <c r="I12" s="67">
        <v>2</v>
      </c>
      <c r="J12" s="41">
        <f>VLOOKUP(I12,POINTS!$A$2:POINTS!$B$51,2)</f>
        <v>90</v>
      </c>
      <c r="K12" s="57">
        <v>12</v>
      </c>
      <c r="M12" s="58">
        <v>0.0012847222222222223</v>
      </c>
      <c r="N12" s="68">
        <v>2</v>
      </c>
      <c r="O12" s="41">
        <f>VLOOKUP(N12,POINTS!$A$2:POINTS!$B$51,2)</f>
        <v>90</v>
      </c>
      <c r="P12" s="57">
        <v>10</v>
      </c>
      <c r="R12" s="42">
        <v>0.022063425925925927</v>
      </c>
      <c r="S12" s="43">
        <v>16</v>
      </c>
      <c r="T12" s="44">
        <v>5</v>
      </c>
      <c r="U12" s="41">
        <f>VLOOKUP(T12,POINTS!$A$2:POINTS!$B$51,2)</f>
        <v>72</v>
      </c>
      <c r="V12" s="39">
        <v>10</v>
      </c>
      <c r="W12" s="30"/>
      <c r="X12" s="35">
        <v>0.00048611111111111104</v>
      </c>
      <c r="Y12" s="43">
        <v>13</v>
      </c>
      <c r="Z12" s="44">
        <v>2</v>
      </c>
      <c r="AA12" s="41">
        <f>VLOOKUP(Z12,POINTS!$A$2:POINTS!$B$51,2)</f>
        <v>90</v>
      </c>
      <c r="AB12" s="39">
        <v>10</v>
      </c>
      <c r="AD12" s="59">
        <f t="shared" si="0"/>
        <v>0.03807037037037037</v>
      </c>
      <c r="AE12" s="57">
        <f t="shared" si="1"/>
        <v>384</v>
      </c>
      <c r="AQ12" s="60"/>
    </row>
    <row r="13" spans="1:43" ht="12.75">
      <c r="A13" s="20">
        <v>3</v>
      </c>
      <c r="B13" s="21">
        <v>3</v>
      </c>
      <c r="C13" s="69" t="s">
        <v>38</v>
      </c>
      <c r="D13" s="69" t="s">
        <v>39</v>
      </c>
      <c r="E13" s="69" t="s">
        <v>40</v>
      </c>
      <c r="F13" s="70">
        <v>2212034282</v>
      </c>
      <c r="H13" s="56">
        <v>0.017361111111111112</v>
      </c>
      <c r="I13" s="67">
        <v>5</v>
      </c>
      <c r="J13" s="41">
        <f>VLOOKUP(I13,POINTS!$A$2:POINTS!$B$51,2)</f>
        <v>72</v>
      </c>
      <c r="K13" s="57">
        <v>10</v>
      </c>
      <c r="M13" s="58">
        <v>0.001388888888888889</v>
      </c>
      <c r="N13" s="68">
        <v>3</v>
      </c>
      <c r="O13" s="41">
        <f>VLOOKUP(N13,POINTS!$A$2:POINTS!$B$51,2)</f>
        <v>82</v>
      </c>
      <c r="P13" s="57">
        <v>10</v>
      </c>
      <c r="R13" s="42">
        <v>0.01892523148148148</v>
      </c>
      <c r="S13" s="43">
        <v>21</v>
      </c>
      <c r="T13" s="44">
        <v>2</v>
      </c>
      <c r="U13" s="41">
        <f>VLOOKUP(T13,POINTS!$A$2:POINTS!$B$51,2)</f>
        <v>90</v>
      </c>
      <c r="V13" s="39">
        <v>10</v>
      </c>
      <c r="W13" s="30"/>
      <c r="X13" s="35">
        <v>0.00034375000000000003</v>
      </c>
      <c r="Y13" s="43">
        <v>11</v>
      </c>
      <c r="Z13" s="44">
        <v>4</v>
      </c>
      <c r="AA13" s="41">
        <f>VLOOKUP(Z13,POINTS!$A$2:POINTS!$B$51,2)</f>
        <v>76</v>
      </c>
      <c r="AB13" s="39">
        <v>10</v>
      </c>
      <c r="AD13" s="59">
        <f t="shared" si="0"/>
        <v>0.03801898148148148</v>
      </c>
      <c r="AE13" s="57">
        <f t="shared" si="1"/>
        <v>360</v>
      </c>
      <c r="AQ13" s="49"/>
    </row>
    <row r="14" spans="1:43" ht="12.75">
      <c r="A14" s="20">
        <v>4</v>
      </c>
      <c r="B14" s="21">
        <v>2</v>
      </c>
      <c r="C14" s="69" t="s">
        <v>46</v>
      </c>
      <c r="D14" s="69" t="s">
        <v>47</v>
      </c>
      <c r="E14" s="69" t="s">
        <v>48</v>
      </c>
      <c r="F14" s="70">
        <v>2281246442</v>
      </c>
      <c r="H14" s="56">
        <v>0.014814814814814814</v>
      </c>
      <c r="I14" s="67">
        <v>3</v>
      </c>
      <c r="J14" s="41">
        <f>VLOOKUP(I14,POINTS!$A$2:POINTS!$B$51,2)</f>
        <v>82</v>
      </c>
      <c r="K14" s="57">
        <v>11</v>
      </c>
      <c r="M14" s="58" t="s">
        <v>49</v>
      </c>
      <c r="N14" s="68"/>
      <c r="O14" s="41"/>
      <c r="P14" s="57">
        <v>10</v>
      </c>
      <c r="R14" s="42">
        <v>0.03022662037037037</v>
      </c>
      <c r="S14" s="43">
        <v>21</v>
      </c>
      <c r="T14" s="44">
        <v>4</v>
      </c>
      <c r="U14" s="41">
        <f>VLOOKUP(T14,POINTS!$A$2:POINTS!$B$51,2)</f>
        <v>76</v>
      </c>
      <c r="V14" s="39">
        <v>10</v>
      </c>
      <c r="W14" s="30"/>
      <c r="X14" s="35">
        <v>0.0005127314814814814</v>
      </c>
      <c r="Y14" s="43">
        <v>11</v>
      </c>
      <c r="Z14" s="44">
        <v>5</v>
      </c>
      <c r="AA14" s="41">
        <f>VLOOKUP(Z14,POINTS!$A$2:POINTS!$B$51,2)</f>
        <v>72</v>
      </c>
      <c r="AB14" s="39">
        <v>10</v>
      </c>
      <c r="AD14" s="59">
        <f t="shared" si="0"/>
        <v>0.045554166666666666</v>
      </c>
      <c r="AE14" s="57">
        <f t="shared" si="1"/>
        <v>271</v>
      </c>
      <c r="AQ14" s="60"/>
    </row>
    <row r="15" spans="1:43" ht="12.75">
      <c r="A15" s="20">
        <v>5</v>
      </c>
      <c r="B15" s="21">
        <v>6</v>
      </c>
      <c r="C15" s="69" t="s">
        <v>196</v>
      </c>
      <c r="D15" s="69" t="s">
        <v>197</v>
      </c>
      <c r="E15" s="69" t="s">
        <v>198</v>
      </c>
      <c r="F15" s="70"/>
      <c r="H15" s="56"/>
      <c r="I15" s="67"/>
      <c r="J15" s="41"/>
      <c r="K15" s="57"/>
      <c r="M15" s="58"/>
      <c r="N15" s="68"/>
      <c r="O15" s="41"/>
      <c r="P15" s="57"/>
      <c r="R15" s="42">
        <v>0.018826273148148148</v>
      </c>
      <c r="S15" s="43">
        <v>21</v>
      </c>
      <c r="T15" s="44">
        <v>1</v>
      </c>
      <c r="U15" s="41">
        <f>VLOOKUP(T15,POINTS!$A$2:POINTS!$B$51,2)</f>
        <v>100</v>
      </c>
      <c r="V15" s="39">
        <v>10</v>
      </c>
      <c r="W15" s="30"/>
      <c r="X15" s="35">
        <v>0.0005115740740740741</v>
      </c>
      <c r="Y15" s="43">
        <v>12</v>
      </c>
      <c r="Z15" s="44">
        <v>3</v>
      </c>
      <c r="AA15" s="41">
        <f>VLOOKUP(Z15,POINTS!$A$2:POINTS!$B$51,2)</f>
        <v>82</v>
      </c>
      <c r="AB15" s="39">
        <v>10</v>
      </c>
      <c r="AD15" s="59">
        <f t="shared" si="0"/>
        <v>0.01933784722222222</v>
      </c>
      <c r="AE15" s="57">
        <f t="shared" si="1"/>
        <v>202</v>
      </c>
      <c r="AQ15" s="49"/>
    </row>
    <row r="16" spans="1:43" ht="12.75">
      <c r="A16" s="20">
        <v>6</v>
      </c>
      <c r="B16" s="21">
        <v>1</v>
      </c>
      <c r="C16" s="71" t="s">
        <v>43</v>
      </c>
      <c r="D16" s="69" t="s">
        <v>44</v>
      </c>
      <c r="E16" s="69" t="s">
        <v>45</v>
      </c>
      <c r="F16" s="70">
        <v>2265189025</v>
      </c>
      <c r="H16" s="56">
        <v>0.016087962962962964</v>
      </c>
      <c r="I16" s="67">
        <v>4</v>
      </c>
      <c r="J16" s="41">
        <f>VLOOKUP(I16,POINTS!$A$2:POINTS!$B$51,2)</f>
        <v>76</v>
      </c>
      <c r="K16" s="57">
        <v>10</v>
      </c>
      <c r="M16" s="58"/>
      <c r="N16" s="68"/>
      <c r="O16" s="41"/>
      <c r="P16" s="57"/>
      <c r="R16" s="42"/>
      <c r="S16" s="43"/>
      <c r="T16" s="44"/>
      <c r="U16" s="41"/>
      <c r="V16" s="39"/>
      <c r="W16" s="30"/>
      <c r="X16" s="35"/>
      <c r="Y16" s="43"/>
      <c r="Z16" s="44"/>
      <c r="AA16" s="41"/>
      <c r="AB16" s="39"/>
      <c r="AD16" s="59">
        <f t="shared" si="0"/>
        <v>0.016087962962962964</v>
      </c>
      <c r="AE16" s="57">
        <f t="shared" si="1"/>
        <v>86</v>
      </c>
      <c r="AQ16" s="60"/>
    </row>
    <row r="17" spans="1:31" ht="12.75">
      <c r="A17" s="20"/>
      <c r="B17" s="21"/>
      <c r="C17" s="72"/>
      <c r="D17" s="73"/>
      <c r="E17" s="72"/>
      <c r="F17" s="74"/>
      <c r="H17" s="56"/>
      <c r="I17" s="67"/>
      <c r="J17" s="41"/>
      <c r="K17" s="57"/>
      <c r="M17" s="58"/>
      <c r="N17" s="68"/>
      <c r="O17" s="41"/>
      <c r="P17" s="57"/>
      <c r="R17" s="42"/>
      <c r="S17" s="43"/>
      <c r="T17" s="44"/>
      <c r="U17" s="41"/>
      <c r="V17" s="39"/>
      <c r="W17" s="30"/>
      <c r="X17" s="35"/>
      <c r="Y17" s="43"/>
      <c r="Z17" s="44"/>
      <c r="AA17" s="41"/>
      <c r="AB17" s="39"/>
      <c r="AD17" s="59"/>
      <c r="AE17" s="57"/>
    </row>
    <row r="18" spans="1:43" ht="12.75">
      <c r="A18" s="20"/>
      <c r="B18" s="21"/>
      <c r="C18" s="69"/>
      <c r="D18" s="69"/>
      <c r="E18" s="69"/>
      <c r="F18" s="70"/>
      <c r="H18" s="56"/>
      <c r="I18" s="67"/>
      <c r="J18" s="41"/>
      <c r="K18" s="57"/>
      <c r="M18" s="58"/>
      <c r="N18" s="68"/>
      <c r="O18" s="41"/>
      <c r="P18" s="57"/>
      <c r="R18" s="42"/>
      <c r="S18" s="43"/>
      <c r="T18" s="44"/>
      <c r="U18" s="41"/>
      <c r="V18" s="39"/>
      <c r="W18" s="30"/>
      <c r="X18" s="35"/>
      <c r="Y18" s="43"/>
      <c r="Z18" s="44"/>
      <c r="AA18" s="41"/>
      <c r="AB18" s="39"/>
      <c r="AD18" s="59"/>
      <c r="AE18" s="57"/>
      <c r="AQ18" s="49"/>
    </row>
    <row r="19" spans="1:31" ht="12.75">
      <c r="A19" s="20"/>
      <c r="B19" s="21"/>
      <c r="C19" s="69"/>
      <c r="D19" s="69"/>
      <c r="E19" s="69"/>
      <c r="F19" s="70"/>
      <c r="H19" s="56"/>
      <c r="I19" s="67"/>
      <c r="J19" s="41"/>
      <c r="K19" s="57"/>
      <c r="M19" s="58"/>
      <c r="N19" s="68"/>
      <c r="O19" s="41"/>
      <c r="P19" s="57"/>
      <c r="R19" s="42"/>
      <c r="S19" s="43"/>
      <c r="T19" s="44"/>
      <c r="U19" s="41"/>
      <c r="V19" s="39"/>
      <c r="W19" s="30"/>
      <c r="X19" s="35"/>
      <c r="Y19" s="43"/>
      <c r="Z19" s="44"/>
      <c r="AA19" s="41"/>
      <c r="AB19" s="39"/>
      <c r="AD19" s="59"/>
      <c r="AE19" s="57"/>
    </row>
    <row r="20" spans="1:31" ht="12.75">
      <c r="A20" s="20"/>
      <c r="B20" s="21"/>
      <c r="C20" s="72"/>
      <c r="D20" s="73"/>
      <c r="E20" s="72"/>
      <c r="F20" s="74"/>
      <c r="H20" s="56"/>
      <c r="I20" s="67"/>
      <c r="J20" s="41"/>
      <c r="K20" s="57"/>
      <c r="M20" s="58"/>
      <c r="N20" s="68"/>
      <c r="O20" s="41"/>
      <c r="P20" s="57"/>
      <c r="R20" s="42"/>
      <c r="S20" s="43"/>
      <c r="T20" s="44"/>
      <c r="U20" s="41"/>
      <c r="V20" s="39"/>
      <c r="W20" s="30"/>
      <c r="X20" s="35"/>
      <c r="Y20" s="43"/>
      <c r="Z20" s="44"/>
      <c r="AA20" s="41"/>
      <c r="AB20" s="39"/>
      <c r="AD20" s="59"/>
      <c r="AE20" s="57"/>
    </row>
    <row r="21" spans="1:31" ht="12.75">
      <c r="A21" s="20"/>
      <c r="B21" s="21"/>
      <c r="C21" s="69"/>
      <c r="D21" s="69"/>
      <c r="E21" s="69"/>
      <c r="F21" s="70"/>
      <c r="H21" s="56"/>
      <c r="I21" s="67"/>
      <c r="J21" s="41"/>
      <c r="K21" s="57"/>
      <c r="M21" s="58"/>
      <c r="N21" s="68"/>
      <c r="O21" s="41"/>
      <c r="P21" s="57"/>
      <c r="R21" s="42"/>
      <c r="S21" s="43"/>
      <c r="T21" s="44"/>
      <c r="U21" s="41"/>
      <c r="V21" s="39"/>
      <c r="W21" s="30"/>
      <c r="X21" s="35"/>
      <c r="Y21" s="43"/>
      <c r="Z21" s="44"/>
      <c r="AA21" s="41"/>
      <c r="AB21" s="39"/>
      <c r="AD21" s="59"/>
      <c r="AE21" s="57"/>
    </row>
    <row r="22" spans="1:31" ht="12.75">
      <c r="A22" s="20"/>
      <c r="B22" s="21"/>
      <c r="C22" s="73"/>
      <c r="D22" s="73"/>
      <c r="E22" s="73"/>
      <c r="F22" s="74"/>
      <c r="H22" s="56"/>
      <c r="I22" s="67"/>
      <c r="J22" s="41"/>
      <c r="K22" s="57"/>
      <c r="M22" s="58"/>
      <c r="N22" s="68"/>
      <c r="O22" s="41"/>
      <c r="P22" s="57"/>
      <c r="R22" s="42"/>
      <c r="S22" s="43"/>
      <c r="T22" s="44"/>
      <c r="U22" s="41"/>
      <c r="V22" s="39"/>
      <c r="W22" s="30"/>
      <c r="X22" s="35"/>
      <c r="Y22" s="43"/>
      <c r="Z22" s="44"/>
      <c r="AA22" s="41"/>
      <c r="AB22" s="39"/>
      <c r="AD22" s="59"/>
      <c r="AE22" s="57"/>
    </row>
    <row r="23" spans="1:31" ht="12.75">
      <c r="A23" s="20"/>
      <c r="B23" s="22"/>
      <c r="C23" s="75"/>
      <c r="D23" s="75"/>
      <c r="E23" s="75"/>
      <c r="F23" s="76"/>
      <c r="H23" s="56"/>
      <c r="I23" s="67"/>
      <c r="J23" s="41"/>
      <c r="K23" s="57"/>
      <c r="M23" s="58"/>
      <c r="N23" s="68"/>
      <c r="O23" s="41"/>
      <c r="P23" s="57"/>
      <c r="R23" s="42"/>
      <c r="S23" s="43"/>
      <c r="T23" s="44"/>
      <c r="U23" s="41"/>
      <c r="V23" s="39"/>
      <c r="W23" s="30"/>
      <c r="X23" s="35"/>
      <c r="Y23" s="43"/>
      <c r="Z23" s="44"/>
      <c r="AA23" s="41"/>
      <c r="AB23" s="39"/>
      <c r="AD23" s="59"/>
      <c r="AE23" s="57"/>
    </row>
    <row r="24" spans="1:31" ht="12.75">
      <c r="A24" s="20"/>
      <c r="B24" s="22"/>
      <c r="C24" s="75"/>
      <c r="D24" s="75"/>
      <c r="E24" s="75"/>
      <c r="F24" s="76"/>
      <c r="H24" s="56"/>
      <c r="I24" s="67"/>
      <c r="J24" s="41"/>
      <c r="K24" s="57"/>
      <c r="M24" s="58"/>
      <c r="N24" s="68"/>
      <c r="O24" s="41"/>
      <c r="P24" s="57"/>
      <c r="R24" s="42"/>
      <c r="S24" s="43"/>
      <c r="T24" s="44"/>
      <c r="U24" s="41"/>
      <c r="V24" s="39"/>
      <c r="W24" s="30"/>
      <c r="X24" s="35"/>
      <c r="Y24" s="43"/>
      <c r="Z24" s="44"/>
      <c r="AA24" s="41"/>
      <c r="AB24" s="39"/>
      <c r="AD24" s="59"/>
      <c r="AE24" s="57"/>
    </row>
    <row r="25" spans="1:31" ht="12.75">
      <c r="A25" s="20"/>
      <c r="B25" s="22"/>
      <c r="C25" s="75"/>
      <c r="D25" s="75"/>
      <c r="E25" s="75"/>
      <c r="F25" s="76"/>
      <c r="H25" s="56"/>
      <c r="I25" s="67"/>
      <c r="J25" s="41"/>
      <c r="K25" s="57"/>
      <c r="M25" s="58"/>
      <c r="N25" s="68"/>
      <c r="O25" s="41"/>
      <c r="P25" s="57"/>
      <c r="R25" s="42"/>
      <c r="S25" s="43"/>
      <c r="T25" s="44"/>
      <c r="U25" s="41"/>
      <c r="V25" s="39"/>
      <c r="W25" s="30"/>
      <c r="X25" s="35"/>
      <c r="Y25" s="43"/>
      <c r="Z25" s="44"/>
      <c r="AA25" s="41"/>
      <c r="AB25" s="39"/>
      <c r="AD25" s="59"/>
      <c r="AE25" s="57"/>
    </row>
    <row r="26" spans="1:31" ht="12.75">
      <c r="A26" s="20"/>
      <c r="B26" s="22"/>
      <c r="C26" s="75"/>
      <c r="D26" s="75"/>
      <c r="E26" s="75"/>
      <c r="F26" s="76"/>
      <c r="H26" s="56"/>
      <c r="I26" s="67"/>
      <c r="J26" s="41"/>
      <c r="K26" s="57"/>
      <c r="M26" s="58"/>
      <c r="N26" s="68"/>
      <c r="O26" s="41"/>
      <c r="P26" s="57"/>
      <c r="R26" s="42"/>
      <c r="S26" s="43"/>
      <c r="T26" s="44"/>
      <c r="U26" s="41"/>
      <c r="V26" s="39"/>
      <c r="W26" s="30"/>
      <c r="X26" s="35"/>
      <c r="Y26" s="43"/>
      <c r="Z26" s="44"/>
      <c r="AA26" s="41"/>
      <c r="AB26" s="39"/>
      <c r="AD26" s="59"/>
      <c r="AE26" s="57"/>
    </row>
    <row r="27" spans="1:31" ht="12.75">
      <c r="A27" s="20"/>
      <c r="B27" s="22"/>
      <c r="C27" s="75"/>
      <c r="D27" s="75"/>
      <c r="E27" s="75"/>
      <c r="F27" s="76"/>
      <c r="H27" s="56"/>
      <c r="I27" s="67"/>
      <c r="J27" s="41"/>
      <c r="K27" s="57"/>
      <c r="M27" s="58"/>
      <c r="N27" s="68"/>
      <c r="O27" s="41"/>
      <c r="P27" s="57"/>
      <c r="R27" s="42"/>
      <c r="S27" s="43"/>
      <c r="T27" s="44"/>
      <c r="U27" s="41"/>
      <c r="V27" s="39"/>
      <c r="W27" s="30"/>
      <c r="X27" s="35"/>
      <c r="Y27" s="43"/>
      <c r="Z27" s="44"/>
      <c r="AA27" s="41"/>
      <c r="AB27" s="39"/>
      <c r="AD27" s="59"/>
      <c r="AE27" s="57"/>
    </row>
    <row r="28" spans="1:31" ht="12.75">
      <c r="A28" s="20"/>
      <c r="B28" s="22"/>
      <c r="C28" s="75"/>
      <c r="D28" s="75"/>
      <c r="E28" s="75"/>
      <c r="F28" s="76"/>
      <c r="H28" s="56"/>
      <c r="I28" s="67"/>
      <c r="J28" s="41"/>
      <c r="K28" s="57"/>
      <c r="M28" s="58"/>
      <c r="N28" s="68"/>
      <c r="O28" s="41"/>
      <c r="P28" s="57"/>
      <c r="R28" s="42"/>
      <c r="S28" s="43"/>
      <c r="T28" s="44"/>
      <c r="U28" s="41"/>
      <c r="V28" s="39"/>
      <c r="W28" s="30"/>
      <c r="X28" s="35"/>
      <c r="Y28" s="43"/>
      <c r="Z28" s="44"/>
      <c r="AA28" s="41"/>
      <c r="AB28" s="39"/>
      <c r="AD28" s="59"/>
      <c r="AE28" s="57"/>
    </row>
    <row r="29" spans="1:31" ht="12.75">
      <c r="A29" s="20"/>
      <c r="B29" s="22"/>
      <c r="C29" s="75"/>
      <c r="D29" s="75"/>
      <c r="E29" s="75"/>
      <c r="F29" s="76"/>
      <c r="H29" s="56"/>
      <c r="I29" s="67"/>
      <c r="J29" s="41"/>
      <c r="K29" s="57"/>
      <c r="M29" s="58"/>
      <c r="N29" s="68"/>
      <c r="O29" s="41"/>
      <c r="P29" s="57"/>
      <c r="R29" s="42"/>
      <c r="S29" s="43"/>
      <c r="T29" s="44"/>
      <c r="U29" s="41"/>
      <c r="V29" s="39"/>
      <c r="W29" s="30"/>
      <c r="X29" s="35"/>
      <c r="Y29" s="43"/>
      <c r="Z29" s="44"/>
      <c r="AA29" s="41"/>
      <c r="AB29" s="39"/>
      <c r="AD29" s="59"/>
      <c r="AE29" s="57"/>
    </row>
    <row r="30" spans="1:31" ht="12.75">
      <c r="A30" s="20"/>
      <c r="B30" s="22"/>
      <c r="C30" s="75"/>
      <c r="D30" s="75"/>
      <c r="E30" s="75"/>
      <c r="F30" s="76"/>
      <c r="H30" s="56"/>
      <c r="I30" s="67"/>
      <c r="J30" s="41"/>
      <c r="K30" s="57"/>
      <c r="M30" s="58"/>
      <c r="N30" s="68"/>
      <c r="O30" s="41"/>
      <c r="P30" s="57"/>
      <c r="R30" s="42"/>
      <c r="S30" s="43"/>
      <c r="T30" s="44"/>
      <c r="U30" s="41"/>
      <c r="V30" s="39"/>
      <c r="W30" s="30"/>
      <c r="X30" s="35"/>
      <c r="Y30" s="43"/>
      <c r="Z30" s="44"/>
      <c r="AA30" s="41"/>
      <c r="AB30" s="39"/>
      <c r="AD30" s="59"/>
      <c r="AE30" s="57"/>
    </row>
    <row r="31" spans="1:31" ht="12.75">
      <c r="A31" s="20"/>
      <c r="B31" s="22"/>
      <c r="C31" s="75"/>
      <c r="D31" s="75"/>
      <c r="E31" s="75"/>
      <c r="F31" s="76"/>
      <c r="H31" s="56"/>
      <c r="I31" s="67"/>
      <c r="J31" s="41"/>
      <c r="K31" s="57"/>
      <c r="M31" s="58"/>
      <c r="N31" s="68"/>
      <c r="O31" s="41"/>
      <c r="P31" s="57"/>
      <c r="R31" s="42"/>
      <c r="S31" s="43"/>
      <c r="T31" s="44"/>
      <c r="U31" s="41"/>
      <c r="V31" s="39"/>
      <c r="W31" s="30"/>
      <c r="X31" s="35"/>
      <c r="Y31" s="43"/>
      <c r="Z31" s="44"/>
      <c r="AA31" s="41"/>
      <c r="AB31" s="39"/>
      <c r="AD31" s="59"/>
      <c r="AE31" s="57"/>
    </row>
    <row r="32" spans="1:31" ht="12.75">
      <c r="A32" s="20"/>
      <c r="B32" s="22"/>
      <c r="C32" s="75"/>
      <c r="D32" s="75"/>
      <c r="E32" s="75"/>
      <c r="F32" s="76"/>
      <c r="H32" s="56"/>
      <c r="I32" s="67"/>
      <c r="J32" s="41"/>
      <c r="K32" s="57"/>
      <c r="M32" s="58"/>
      <c r="N32" s="68"/>
      <c r="O32" s="41"/>
      <c r="P32" s="57"/>
      <c r="R32" s="42"/>
      <c r="S32" s="43"/>
      <c r="T32" s="44"/>
      <c r="U32" s="41"/>
      <c r="V32" s="39"/>
      <c r="W32" s="30"/>
      <c r="X32" s="35"/>
      <c r="Y32" s="43"/>
      <c r="Z32" s="44"/>
      <c r="AA32" s="41"/>
      <c r="AB32" s="39"/>
      <c r="AD32" s="59"/>
      <c r="AE32" s="57"/>
    </row>
    <row r="33" spans="1:31" ht="12.75">
      <c r="A33" s="20"/>
      <c r="B33" s="22"/>
      <c r="C33" s="75"/>
      <c r="D33" s="75"/>
      <c r="E33" s="75"/>
      <c r="F33" s="76"/>
      <c r="H33" s="56"/>
      <c r="I33" s="67"/>
      <c r="J33" s="41"/>
      <c r="K33" s="57"/>
      <c r="M33" s="58"/>
      <c r="N33" s="68"/>
      <c r="O33" s="41"/>
      <c r="P33" s="57"/>
      <c r="R33" s="42"/>
      <c r="S33" s="43"/>
      <c r="T33" s="44"/>
      <c r="U33" s="41"/>
      <c r="V33" s="39"/>
      <c r="W33" s="30"/>
      <c r="X33" s="35"/>
      <c r="Y33" s="43"/>
      <c r="Z33" s="44"/>
      <c r="AA33" s="41"/>
      <c r="AB33" s="39"/>
      <c r="AD33" s="59"/>
      <c r="AE33" s="57"/>
    </row>
    <row r="34" spans="1:31" ht="12.75">
      <c r="A34" s="20"/>
      <c r="B34" s="22"/>
      <c r="C34" s="75"/>
      <c r="D34" s="75"/>
      <c r="E34" s="75"/>
      <c r="F34" s="76"/>
      <c r="H34" s="56"/>
      <c r="I34" s="67"/>
      <c r="J34" s="41"/>
      <c r="K34" s="57"/>
      <c r="M34" s="58"/>
      <c r="N34" s="68"/>
      <c r="O34" s="41"/>
      <c r="P34" s="57"/>
      <c r="R34" s="42"/>
      <c r="S34" s="43"/>
      <c r="T34" s="44"/>
      <c r="U34" s="41"/>
      <c r="V34" s="39"/>
      <c r="W34" s="30"/>
      <c r="X34" s="35"/>
      <c r="Y34" s="43"/>
      <c r="Z34" s="44"/>
      <c r="AA34" s="41"/>
      <c r="AB34" s="39"/>
      <c r="AD34" s="59"/>
      <c r="AE34" s="57"/>
    </row>
    <row r="35" spans="1:31" ht="12.75">
      <c r="A35" s="20"/>
      <c r="B35" s="22"/>
      <c r="C35" s="75"/>
      <c r="D35" s="75"/>
      <c r="E35" s="75"/>
      <c r="F35" s="76"/>
      <c r="H35" s="56"/>
      <c r="I35" s="67"/>
      <c r="J35" s="41"/>
      <c r="K35" s="57"/>
      <c r="M35" s="58"/>
      <c r="N35" s="68"/>
      <c r="O35" s="41"/>
      <c r="P35" s="57"/>
      <c r="R35" s="42"/>
      <c r="S35" s="43"/>
      <c r="T35" s="44"/>
      <c r="U35" s="41"/>
      <c r="V35" s="39"/>
      <c r="W35" s="30"/>
      <c r="X35" s="35"/>
      <c r="Y35" s="43"/>
      <c r="Z35" s="44"/>
      <c r="AA35" s="41"/>
      <c r="AB35" s="39"/>
      <c r="AD35" s="59"/>
      <c r="AE35" s="57"/>
    </row>
    <row r="36" spans="1:31" ht="12.75">
      <c r="A36" s="20"/>
      <c r="B36" s="22"/>
      <c r="C36" s="75"/>
      <c r="D36" s="75"/>
      <c r="E36" s="75"/>
      <c r="F36" s="76"/>
      <c r="H36" s="56"/>
      <c r="I36" s="67"/>
      <c r="J36" s="41"/>
      <c r="K36" s="57"/>
      <c r="M36" s="58"/>
      <c r="N36" s="68"/>
      <c r="O36" s="41"/>
      <c r="P36" s="57"/>
      <c r="R36" s="42"/>
      <c r="S36" s="43"/>
      <c r="T36" s="44"/>
      <c r="U36" s="41"/>
      <c r="V36" s="39"/>
      <c r="W36" s="30"/>
      <c r="X36" s="35"/>
      <c r="Y36" s="43"/>
      <c r="Z36" s="44"/>
      <c r="AA36" s="41"/>
      <c r="AB36" s="39"/>
      <c r="AD36" s="59"/>
      <c r="AE36" s="57"/>
    </row>
    <row r="37" spans="1:31" ht="12.75">
      <c r="A37" s="20"/>
      <c r="B37" s="22"/>
      <c r="C37" s="75"/>
      <c r="D37" s="75"/>
      <c r="E37" s="75"/>
      <c r="F37" s="76"/>
      <c r="H37" s="56"/>
      <c r="I37" s="67"/>
      <c r="J37" s="41"/>
      <c r="K37" s="57"/>
      <c r="M37" s="58"/>
      <c r="N37" s="68"/>
      <c r="O37" s="41"/>
      <c r="P37" s="57"/>
      <c r="R37" s="42"/>
      <c r="S37" s="43"/>
      <c r="T37" s="44"/>
      <c r="U37" s="41"/>
      <c r="V37" s="39"/>
      <c r="W37" s="30"/>
      <c r="X37" s="35"/>
      <c r="Y37" s="43"/>
      <c r="Z37" s="44"/>
      <c r="AA37" s="41"/>
      <c r="AB37" s="39"/>
      <c r="AD37" s="59"/>
      <c r="AE37" s="57"/>
    </row>
    <row r="38" spans="1:31" ht="12.75">
      <c r="A38" s="20"/>
      <c r="B38" s="22"/>
      <c r="C38" s="75"/>
      <c r="D38" s="75"/>
      <c r="E38" s="75"/>
      <c r="F38" s="76"/>
      <c r="H38" s="56"/>
      <c r="I38" s="67"/>
      <c r="J38" s="41"/>
      <c r="K38" s="57"/>
      <c r="M38" s="58"/>
      <c r="N38" s="68"/>
      <c r="O38" s="41"/>
      <c r="P38" s="57"/>
      <c r="R38" s="42"/>
      <c r="S38" s="43"/>
      <c r="T38" s="44"/>
      <c r="U38" s="41"/>
      <c r="V38" s="39"/>
      <c r="W38" s="30"/>
      <c r="X38" s="35"/>
      <c r="Y38" s="43"/>
      <c r="Z38" s="44"/>
      <c r="AA38" s="41"/>
      <c r="AB38" s="39"/>
      <c r="AD38" s="59"/>
      <c r="AE38" s="57"/>
    </row>
    <row r="39" spans="1:31" ht="12.75">
      <c r="A39" s="20"/>
      <c r="B39" s="22"/>
      <c r="C39" s="75"/>
      <c r="D39" s="75"/>
      <c r="E39" s="75"/>
      <c r="F39" s="76"/>
      <c r="H39" s="56"/>
      <c r="I39" s="67"/>
      <c r="J39" s="41"/>
      <c r="K39" s="57"/>
      <c r="M39" s="58"/>
      <c r="N39" s="68"/>
      <c r="O39" s="41"/>
      <c r="P39" s="57"/>
      <c r="R39" s="42"/>
      <c r="S39" s="43"/>
      <c r="T39" s="44"/>
      <c r="U39" s="41"/>
      <c r="V39" s="39"/>
      <c r="W39" s="30"/>
      <c r="X39" s="35"/>
      <c r="Y39" s="43"/>
      <c r="Z39" s="44"/>
      <c r="AA39" s="41"/>
      <c r="AB39" s="39"/>
      <c r="AD39" s="59"/>
      <c r="AE39" s="57"/>
    </row>
    <row r="40" spans="1:31" ht="12.75">
      <c r="A40" s="20"/>
      <c r="B40" s="22"/>
      <c r="C40" s="75"/>
      <c r="D40" s="75"/>
      <c r="E40" s="75"/>
      <c r="F40" s="76"/>
      <c r="H40" s="56"/>
      <c r="I40" s="67"/>
      <c r="J40" s="41"/>
      <c r="K40" s="57"/>
      <c r="M40" s="58"/>
      <c r="N40" s="68"/>
      <c r="O40" s="41"/>
      <c r="P40" s="57"/>
      <c r="R40" s="42"/>
      <c r="S40" s="43"/>
      <c r="T40" s="44"/>
      <c r="U40" s="41"/>
      <c r="V40" s="39"/>
      <c r="W40" s="30"/>
      <c r="X40" s="35"/>
      <c r="Y40" s="43"/>
      <c r="Z40" s="44"/>
      <c r="AA40" s="41"/>
      <c r="AB40" s="39"/>
      <c r="AD40" s="59"/>
      <c r="AE40" s="57"/>
    </row>
    <row r="41" spans="1:31" ht="12.75">
      <c r="A41" s="20"/>
      <c r="B41" s="25"/>
      <c r="C41" s="75"/>
      <c r="D41" s="75"/>
      <c r="E41" s="75"/>
      <c r="F41" s="76"/>
      <c r="H41" s="56"/>
      <c r="I41" s="67"/>
      <c r="J41" s="41"/>
      <c r="K41" s="57"/>
      <c r="M41" s="58"/>
      <c r="N41" s="68"/>
      <c r="O41" s="41"/>
      <c r="P41" s="57"/>
      <c r="R41" s="42"/>
      <c r="S41" s="43"/>
      <c r="T41" s="44"/>
      <c r="U41" s="41"/>
      <c r="V41" s="39"/>
      <c r="W41" s="30"/>
      <c r="X41" s="35"/>
      <c r="Y41" s="43"/>
      <c r="Z41" s="44"/>
      <c r="AA41" s="41"/>
      <c r="AB41" s="39"/>
      <c r="AD41" s="59"/>
      <c r="AE41" s="57"/>
    </row>
    <row r="42" spans="1:31" ht="12.75">
      <c r="A42" s="87" t="s">
        <v>21</v>
      </c>
      <c r="B42" s="88"/>
      <c r="C42" s="88"/>
      <c r="D42" s="88"/>
      <c r="E42" s="88"/>
      <c r="F42" s="89"/>
      <c r="H42" s="56"/>
      <c r="I42" s="67"/>
      <c r="J42" s="41"/>
      <c r="K42" s="57"/>
      <c r="M42" s="58"/>
      <c r="N42" s="68"/>
      <c r="O42" s="41"/>
      <c r="P42" s="57"/>
      <c r="R42" s="42"/>
      <c r="S42" s="43"/>
      <c r="T42" s="44"/>
      <c r="U42" s="41"/>
      <c r="V42" s="39"/>
      <c r="W42" s="30"/>
      <c r="X42" s="35"/>
      <c r="Y42" s="43"/>
      <c r="Z42" s="44"/>
      <c r="AA42" s="41"/>
      <c r="AB42" s="39"/>
      <c r="AD42" s="59"/>
      <c r="AE42" s="57"/>
    </row>
    <row r="43" spans="1:31" ht="12.75">
      <c r="A43" s="17"/>
      <c r="B43" s="18"/>
      <c r="C43" s="18"/>
      <c r="D43" s="18"/>
      <c r="E43" s="18"/>
      <c r="F43" s="19"/>
      <c r="H43" s="56"/>
      <c r="I43" s="67"/>
      <c r="J43" s="41"/>
      <c r="K43" s="57"/>
      <c r="M43" s="58"/>
      <c r="N43" s="68"/>
      <c r="O43" s="41"/>
      <c r="P43" s="57"/>
      <c r="R43" s="42"/>
      <c r="S43" s="43"/>
      <c r="T43" s="44"/>
      <c r="U43" s="41"/>
      <c r="V43" s="39"/>
      <c r="W43" s="30"/>
      <c r="X43" s="35"/>
      <c r="Y43" s="43"/>
      <c r="Z43" s="44"/>
      <c r="AA43" s="41"/>
      <c r="AB43" s="39"/>
      <c r="AD43" s="59"/>
      <c r="AE43" s="57"/>
    </row>
    <row r="44" spans="1:31" ht="12.75">
      <c r="A44" s="20">
        <v>1</v>
      </c>
      <c r="B44" s="21">
        <v>51</v>
      </c>
      <c r="C44" s="69" t="s">
        <v>50</v>
      </c>
      <c r="D44" s="69" t="s">
        <v>51</v>
      </c>
      <c r="E44" s="69" t="s">
        <v>45</v>
      </c>
      <c r="F44" s="70">
        <v>2265189134</v>
      </c>
      <c r="H44" s="56">
        <v>0.0148625</v>
      </c>
      <c r="I44" s="67">
        <v>1</v>
      </c>
      <c r="J44" s="41">
        <f>VLOOKUP(I44,POINTS!$A$2:POINTS!$B$51,2)</f>
        <v>100</v>
      </c>
      <c r="K44" s="57">
        <v>10</v>
      </c>
      <c r="M44" s="58"/>
      <c r="N44" s="68"/>
      <c r="O44" s="41"/>
      <c r="P44" s="57"/>
      <c r="R44" s="42"/>
      <c r="S44" s="43"/>
      <c r="T44" s="44"/>
      <c r="U44" s="41"/>
      <c r="V44" s="39"/>
      <c r="W44" s="30"/>
      <c r="X44" s="35"/>
      <c r="Y44" s="43"/>
      <c r="Z44" s="44"/>
      <c r="AA44" s="41"/>
      <c r="AB44" s="39"/>
      <c r="AD44" s="59">
        <f>SUM(H44,M44,R44,X44)</f>
        <v>0.0148625</v>
      </c>
      <c r="AE44" s="57">
        <f>SUM(J44:K44,O44:P44,U44:V44,AA44:AB44)</f>
        <v>110</v>
      </c>
    </row>
    <row r="45" spans="1:31" ht="12.75">
      <c r="A45" s="20"/>
      <c r="B45" s="21"/>
      <c r="C45" s="69"/>
      <c r="D45" s="69"/>
      <c r="E45" s="69"/>
      <c r="F45" s="70"/>
      <c r="H45" s="56"/>
      <c r="I45" s="67"/>
      <c r="J45" s="41"/>
      <c r="K45" s="57"/>
      <c r="M45" s="58"/>
      <c r="N45" s="68"/>
      <c r="O45" s="41"/>
      <c r="P45" s="57"/>
      <c r="R45" s="42"/>
      <c r="S45" s="43"/>
      <c r="T45" s="44"/>
      <c r="U45" s="41"/>
      <c r="V45" s="39"/>
      <c r="W45" s="30"/>
      <c r="X45" s="35"/>
      <c r="Y45" s="43"/>
      <c r="Z45" s="44"/>
      <c r="AA45" s="41"/>
      <c r="AB45" s="39"/>
      <c r="AD45" s="59"/>
      <c r="AE45" s="57"/>
    </row>
    <row r="46" spans="1:31" ht="12.75">
      <c r="A46" s="20"/>
      <c r="B46" s="21"/>
      <c r="C46" s="69"/>
      <c r="D46" s="69"/>
      <c r="E46" s="69"/>
      <c r="F46" s="70"/>
      <c r="H46" s="56"/>
      <c r="I46" s="67"/>
      <c r="J46" s="41"/>
      <c r="K46" s="57"/>
      <c r="M46" s="58"/>
      <c r="N46" s="68"/>
      <c r="O46" s="41"/>
      <c r="P46" s="57"/>
      <c r="R46" s="42"/>
      <c r="S46" s="43"/>
      <c r="T46" s="44"/>
      <c r="U46" s="41"/>
      <c r="V46" s="39"/>
      <c r="W46" s="30"/>
      <c r="X46" s="35"/>
      <c r="Y46" s="45"/>
      <c r="Z46" s="44"/>
      <c r="AA46" s="41"/>
      <c r="AB46" s="39"/>
      <c r="AD46" s="59"/>
      <c r="AE46" s="57"/>
    </row>
    <row r="47" spans="1:31" ht="12.75">
      <c r="A47" s="20"/>
      <c r="B47" s="22"/>
      <c r="C47" s="75"/>
      <c r="D47" s="75"/>
      <c r="E47" s="75"/>
      <c r="F47" s="76"/>
      <c r="H47" s="56"/>
      <c r="I47" s="67"/>
      <c r="J47" s="41"/>
      <c r="K47" s="57"/>
      <c r="M47" s="58"/>
      <c r="N47" s="68"/>
      <c r="O47" s="41"/>
      <c r="P47" s="57"/>
      <c r="R47" s="42"/>
      <c r="S47" s="45"/>
      <c r="T47" s="44"/>
      <c r="U47" s="41"/>
      <c r="V47" s="39"/>
      <c r="W47" s="30"/>
      <c r="X47" s="35"/>
      <c r="Y47" s="45"/>
      <c r="Z47" s="44"/>
      <c r="AA47" s="41"/>
      <c r="AB47" s="39"/>
      <c r="AD47" s="59"/>
      <c r="AE47" s="57"/>
    </row>
    <row r="48" spans="1:31" ht="12.75">
      <c r="A48" s="20"/>
      <c r="B48" s="22"/>
      <c r="C48" s="75"/>
      <c r="D48" s="75"/>
      <c r="E48" s="75"/>
      <c r="F48" s="76"/>
      <c r="H48" s="56"/>
      <c r="I48" s="67"/>
      <c r="J48" s="41"/>
      <c r="K48" s="57"/>
      <c r="M48" s="58"/>
      <c r="N48" s="68"/>
      <c r="O48" s="41"/>
      <c r="P48" s="57"/>
      <c r="R48" s="42"/>
      <c r="S48" s="45"/>
      <c r="T48" s="44"/>
      <c r="U48" s="41"/>
      <c r="V48" s="39"/>
      <c r="W48" s="30"/>
      <c r="X48" s="35"/>
      <c r="Y48" s="45"/>
      <c r="Z48" s="44"/>
      <c r="AA48" s="41"/>
      <c r="AB48" s="39"/>
      <c r="AD48" s="59"/>
      <c r="AE48" s="57"/>
    </row>
    <row r="49" spans="1:31" ht="13.5" thickBot="1">
      <c r="A49" s="26"/>
      <c r="B49" s="27"/>
      <c r="C49" s="77"/>
      <c r="D49" s="77"/>
      <c r="E49" s="77"/>
      <c r="F49" s="48"/>
      <c r="H49" s="61"/>
      <c r="I49" s="27"/>
      <c r="J49" s="62"/>
      <c r="K49" s="63"/>
      <c r="M49" s="61"/>
      <c r="N49" s="64"/>
      <c r="O49" s="62"/>
      <c r="P49" s="63"/>
      <c r="R49" s="46"/>
      <c r="S49" s="27"/>
      <c r="T49" s="27"/>
      <c r="U49" s="27"/>
      <c r="V49" s="48"/>
      <c r="W49" s="32"/>
      <c r="X49" s="46"/>
      <c r="Y49" s="47"/>
      <c r="Z49" s="47"/>
      <c r="AA49" s="27"/>
      <c r="AB49" s="48"/>
      <c r="AD49" s="65"/>
      <c r="AE49" s="63"/>
    </row>
  </sheetData>
  <sheetProtection/>
  <mergeCells count="18">
    <mergeCell ref="R6:V6"/>
    <mergeCell ref="X6:AB6"/>
    <mergeCell ref="B1:C1"/>
    <mergeCell ref="D1:O1"/>
    <mergeCell ref="P1:R1"/>
    <mergeCell ref="S1:AB1"/>
    <mergeCell ref="B2:C2"/>
    <mergeCell ref="D2:O2"/>
    <mergeCell ref="AQ7:BC8"/>
    <mergeCell ref="A9:F9"/>
    <mergeCell ref="A42:F42"/>
    <mergeCell ref="B3:C3"/>
    <mergeCell ref="D3:O3"/>
    <mergeCell ref="AQ3:AV3"/>
    <mergeCell ref="A4:F4"/>
    <mergeCell ref="A5:F5"/>
    <mergeCell ref="H6:K6"/>
    <mergeCell ref="M6:P6"/>
  </mergeCells>
  <printOptions horizontalCentered="1"/>
  <pageMargins left="0" right="0" top="0.5511811023622047" bottom="0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</dc:creator>
  <cp:keywords/>
  <dc:description/>
  <cp:lastModifiedBy>JM ABBADIE</cp:lastModifiedBy>
  <cp:lastPrinted>2011-06-19T16:32:15Z</cp:lastPrinted>
  <dcterms:created xsi:type="dcterms:W3CDTF">2003-10-17T11:07:29Z</dcterms:created>
  <dcterms:modified xsi:type="dcterms:W3CDTF">2011-06-20T10:27:10Z</dcterms:modified>
  <cp:category/>
  <cp:version/>
  <cp:contentType/>
  <cp:contentStatus/>
</cp:coreProperties>
</file>